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en\Bootsservice_Enk_GmbH\LIEFERANTEN\KARNIC\2022\VK Listen\VK Listen Deutsch\"/>
    </mc:Choice>
  </mc:AlternateContent>
  <xr:revisionPtr revIDLastSave="0" documentId="8_{CC4F1846-DAC7-4144-BF36-703C62A798C4}" xr6:coauthVersionLast="47" xr6:coauthVersionMax="47" xr10:uidLastSave="{00000000-0000-0000-0000-000000000000}"/>
  <bookViews>
    <workbookView xWindow="-120" yWindow="-120" windowWidth="38640" windowHeight="21240" tabRatio="936" activeTab="15" xr2:uid="{00000000-000D-0000-FFFF-FFFF00000000}"/>
  </bookViews>
  <sheets>
    <sheet name="Smart1-48" sheetId="18" r:id="rId1"/>
    <sheet name="Smart1-55" sheetId="19" r:id="rId2"/>
    <sheet name="1851" sheetId="9" r:id="rId3"/>
    <sheet name="SL600" sheetId="4" r:id="rId4"/>
    <sheet name="SL601" sheetId="26" r:id="rId5"/>
    <sheet name="SL602" sheetId="5" r:id="rId6"/>
    <sheet name="SL651" sheetId="28" r:id="rId7"/>
    <sheet name="SL652" sheetId="27" r:id="rId8"/>
    <sheet name="SL701" sheetId="30" r:id="rId9"/>
    <sheet name="SL702 Mk2" sheetId="29" r:id="rId10"/>
    <sheet name="CS700 S" sheetId="35" r:id="rId11"/>
    <sheet name="CS700 HT" sheetId="36" r:id="rId12"/>
    <sheet name="22SR" sheetId="14" r:id="rId13"/>
    <sheet name="2255" sheetId="15" r:id="rId14"/>
    <sheet name="2455" sheetId="17" r:id="rId15"/>
    <sheet name="SL800" sheetId="25" r:id="rId16"/>
    <sheet name="2965" sheetId="23" r:id="rId17"/>
  </sheets>
  <definedNames>
    <definedName name="_xlnm.Print_Area" localSheetId="2">'1851'!$A$1:$AL$108</definedName>
    <definedName name="_xlnm.Print_Area" localSheetId="13">'2255'!$A$1:$AL$112</definedName>
    <definedName name="_xlnm.Print_Area" localSheetId="12">'22SR'!$A$1:$AL$114</definedName>
    <definedName name="_xlnm.Print_Area" localSheetId="14">'2455'!$A$1:$AL$112</definedName>
    <definedName name="_xlnm.Print_Area" localSheetId="16">'2965'!$A$1:$AL$62</definedName>
    <definedName name="_xlnm.Print_Area" localSheetId="11">'CS700 HT'!$A$1:$AL$110</definedName>
    <definedName name="_xlnm.Print_Area" localSheetId="10">'CS700 S'!$A$1:$AL$112</definedName>
    <definedName name="_xlnm.Print_Area" localSheetId="3">'SL600'!$A$1:$AL$111</definedName>
    <definedName name="_xlnm.Print_Area" localSheetId="4">'SL601'!$A$1:$AL$109</definedName>
    <definedName name="_xlnm.Print_Area" localSheetId="5">'SL602'!$A$1:$AL$109</definedName>
    <definedName name="_xlnm.Print_Area" localSheetId="6">'SL651'!$A$1:$AL$112</definedName>
    <definedName name="_xlnm.Print_Area" localSheetId="7">'SL652'!$A$1:$AL$111</definedName>
    <definedName name="_xlnm.Print_Area" localSheetId="8">'SL701'!$A$1:$AL$112</definedName>
    <definedName name="_xlnm.Print_Area" localSheetId="9">'SL702 Mk2'!$A$1:$AL$116</definedName>
    <definedName name="_xlnm.Print_Area" localSheetId="15">'SL800'!$A$1:$AL$115</definedName>
    <definedName name="_xlnm.Print_Area" localSheetId="0">'Smart1-48'!$A$1:$AL$117</definedName>
    <definedName name="_xlnm.Print_Area" localSheetId="1">'Smart1-55'!$A$1:$AL$109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11" i="29" l="1"/>
  <c r="AC21" i="36"/>
  <c r="AI21" i="36"/>
  <c r="AC22" i="36"/>
  <c r="AI22" i="36"/>
  <c r="AC23" i="36"/>
  <c r="AI23" i="36"/>
  <c r="AI91" i="36" s="1"/>
  <c r="AI110" i="36" s="1"/>
  <c r="AC24" i="36"/>
  <c r="AI24" i="36"/>
  <c r="AC25" i="36"/>
  <c r="AI25" i="36"/>
  <c r="AC26" i="36"/>
  <c r="AI26" i="36"/>
  <c r="AC27" i="36"/>
  <c r="AI27" i="36"/>
  <c r="AC28" i="36"/>
  <c r="AI28" i="36"/>
  <c r="AC31" i="36"/>
  <c r="AI31" i="36"/>
  <c r="AC32" i="36"/>
  <c r="AI32" i="36"/>
  <c r="AC33" i="36"/>
  <c r="AI33" i="36"/>
  <c r="AC34" i="36"/>
  <c r="AI34" i="36"/>
  <c r="AC35" i="36"/>
  <c r="AI35" i="36"/>
  <c r="AC62" i="36"/>
  <c r="AC64" i="36"/>
  <c r="AI64" i="36"/>
  <c r="AC65" i="36"/>
  <c r="AI65" i="36"/>
  <c r="AC66" i="36"/>
  <c r="AI66" i="36"/>
  <c r="AC67" i="36"/>
  <c r="AI67" i="36"/>
  <c r="AC68" i="36"/>
  <c r="AI68" i="36"/>
  <c r="AC69" i="36"/>
  <c r="AI69" i="36"/>
  <c r="AC70" i="36"/>
  <c r="AI70" i="36"/>
  <c r="AC71" i="36"/>
  <c r="AI71" i="36"/>
  <c r="AC72" i="36"/>
  <c r="AI72" i="36"/>
  <c r="AC73" i="36"/>
  <c r="AI73" i="36"/>
  <c r="AC74" i="36"/>
  <c r="AI74" i="36"/>
  <c r="AC75" i="36"/>
  <c r="AI75" i="36"/>
  <c r="AC76" i="36"/>
  <c r="AI76" i="36"/>
  <c r="AI77" i="36"/>
  <c r="AI78" i="36"/>
  <c r="AI79" i="36"/>
  <c r="AC80" i="36"/>
  <c r="AI80" i="36"/>
  <c r="AC81" i="36"/>
  <c r="AI81" i="36"/>
  <c r="AC82" i="36"/>
  <c r="AI82" i="36"/>
  <c r="AC83" i="36"/>
  <c r="AI83" i="36"/>
  <c r="AC84" i="36"/>
  <c r="AI84" i="36"/>
  <c r="AC85" i="36"/>
  <c r="AI85" i="36"/>
  <c r="AC86" i="36"/>
  <c r="AI86" i="36"/>
  <c r="AC87" i="36"/>
  <c r="AI87" i="36"/>
  <c r="AC88" i="36"/>
  <c r="AI88" i="36"/>
  <c r="AC89" i="36"/>
  <c r="AI89" i="36"/>
  <c r="AC90" i="36"/>
  <c r="AI90" i="36"/>
  <c r="AI92" i="36"/>
  <c r="AI93" i="36"/>
  <c r="AI94" i="36"/>
  <c r="AI95" i="36"/>
  <c r="AI96" i="36"/>
  <c r="AI97" i="36"/>
  <c r="AI98" i="36"/>
  <c r="AI99" i="36"/>
  <c r="AI100" i="36"/>
  <c r="AI101" i="36"/>
  <c r="AI102" i="36"/>
  <c r="AI103" i="36"/>
  <c r="AI104" i="36"/>
  <c r="AI105" i="36"/>
  <c r="AI106" i="36"/>
  <c r="AI107" i="36"/>
  <c r="AI108" i="36"/>
  <c r="AI109" i="36"/>
  <c r="AC21" i="35"/>
  <c r="AI21" i="35"/>
  <c r="AC22" i="35"/>
  <c r="AI22" i="35"/>
  <c r="AC23" i="35"/>
  <c r="AI23" i="35"/>
  <c r="AC24" i="35"/>
  <c r="AI24" i="35"/>
  <c r="AC25" i="35"/>
  <c r="AI25" i="35"/>
  <c r="AC26" i="35"/>
  <c r="AI26" i="35"/>
  <c r="AC27" i="35"/>
  <c r="AI27" i="35"/>
  <c r="AC28" i="35"/>
  <c r="AI28" i="35"/>
  <c r="AC31" i="35"/>
  <c r="AI31" i="35"/>
  <c r="AC32" i="35"/>
  <c r="AI32" i="35"/>
  <c r="AC33" i="35"/>
  <c r="AI33" i="35"/>
  <c r="AC34" i="35"/>
  <c r="AI34" i="35"/>
  <c r="AC35" i="35"/>
  <c r="AI35" i="35"/>
  <c r="AC62" i="35"/>
  <c r="AC64" i="35"/>
  <c r="AI64" i="35"/>
  <c r="AC65" i="35"/>
  <c r="AI65" i="35"/>
  <c r="AC66" i="35"/>
  <c r="AI66" i="35"/>
  <c r="AC67" i="35"/>
  <c r="AI67" i="35"/>
  <c r="AC68" i="35"/>
  <c r="AI68" i="35"/>
  <c r="AC69" i="35"/>
  <c r="AI69" i="35"/>
  <c r="AC70" i="35"/>
  <c r="AI70" i="35"/>
  <c r="AC71" i="35"/>
  <c r="AI71" i="35"/>
  <c r="AC72" i="35"/>
  <c r="AI72" i="35"/>
  <c r="AC73" i="35"/>
  <c r="AI73" i="35"/>
  <c r="AC74" i="35"/>
  <c r="AI74" i="35"/>
  <c r="AC75" i="35"/>
  <c r="AI75" i="35"/>
  <c r="AC76" i="35"/>
  <c r="AI76" i="35"/>
  <c r="AC77" i="35"/>
  <c r="AI77" i="35"/>
  <c r="AC78" i="35"/>
  <c r="AI78" i="35"/>
  <c r="AC79" i="35"/>
  <c r="AI79" i="35"/>
  <c r="AC80" i="35"/>
  <c r="AI80" i="35"/>
  <c r="AC81" i="35"/>
  <c r="AI81" i="35"/>
  <c r="AC82" i="35"/>
  <c r="AI82" i="35"/>
  <c r="AC83" i="35"/>
  <c r="AI83" i="35"/>
  <c r="AC84" i="35"/>
  <c r="AI84" i="35"/>
  <c r="AC85" i="35"/>
  <c r="AI85" i="35"/>
  <c r="AC86" i="35"/>
  <c r="AI86" i="35"/>
  <c r="AC87" i="35"/>
  <c r="AI87" i="35"/>
  <c r="AC88" i="35"/>
  <c r="AI88" i="35"/>
  <c r="AC89" i="35"/>
  <c r="AI89" i="35"/>
  <c r="AC90" i="35"/>
  <c r="AI90" i="35"/>
  <c r="AC91" i="35"/>
  <c r="AI91" i="35"/>
  <c r="AC92" i="35"/>
  <c r="AI92" i="35"/>
  <c r="AI94" i="35"/>
  <c r="AI95" i="35"/>
  <c r="AI96" i="35"/>
  <c r="AI97" i="35"/>
  <c r="AI98" i="35"/>
  <c r="AI99" i="35"/>
  <c r="AI100" i="35"/>
  <c r="AI101" i="35"/>
  <c r="AI102" i="35"/>
  <c r="AI103" i="35"/>
  <c r="AI104" i="35"/>
  <c r="AI105" i="35"/>
  <c r="AI106" i="35"/>
  <c r="AI107" i="35"/>
  <c r="AI108" i="35"/>
  <c r="AI109" i="35"/>
  <c r="AI110" i="35"/>
  <c r="AI111" i="35"/>
  <c r="AC93" i="29"/>
  <c r="AI93" i="35" l="1"/>
  <c r="AI112" i="35" s="1"/>
  <c r="AI48" i="27"/>
  <c r="AI49" i="27"/>
  <c r="AI50" i="27"/>
  <c r="AI51" i="27"/>
  <c r="AI52" i="27"/>
  <c r="AC53" i="27"/>
  <c r="AI53" i="27"/>
  <c r="AI54" i="27"/>
  <c r="AI55" i="27"/>
  <c r="AC58" i="27"/>
  <c r="AI58" i="27"/>
  <c r="AC59" i="27"/>
  <c r="AI59" i="27"/>
  <c r="AI60" i="27"/>
  <c r="AI61" i="27"/>
  <c r="AI22" i="18" l="1"/>
  <c r="AI23" i="18"/>
  <c r="AI24" i="18"/>
  <c r="AI25" i="18"/>
  <c r="AI90" i="29" l="1"/>
  <c r="AI71" i="25" l="1"/>
  <c r="AC71" i="25"/>
  <c r="AI70" i="25"/>
  <c r="AC67" i="25"/>
  <c r="AI78" i="29"/>
  <c r="AI77" i="29"/>
  <c r="AI70" i="29"/>
  <c r="AI80" i="30" l="1"/>
  <c r="AI51" i="28" l="1"/>
  <c r="AC51" i="28"/>
  <c r="AI50" i="28"/>
  <c r="AI53" i="28"/>
  <c r="AC53" i="28"/>
  <c r="AI52" i="28"/>
  <c r="AI111" i="30" l="1"/>
  <c r="AI110" i="30"/>
  <c r="AI109" i="30"/>
  <c r="AI108" i="30"/>
  <c r="AI107" i="30"/>
  <c r="AI106" i="30"/>
  <c r="AI105" i="30"/>
  <c r="AI104" i="30"/>
  <c r="AI103" i="30"/>
  <c r="AI102" i="30"/>
  <c r="AI101" i="30"/>
  <c r="AI100" i="30"/>
  <c r="AI99" i="30"/>
  <c r="AI98" i="30"/>
  <c r="AI97" i="30"/>
  <c r="AI96" i="30"/>
  <c r="AI95" i="30"/>
  <c r="AI94" i="30"/>
  <c r="AI93" i="30"/>
  <c r="AI92" i="30"/>
  <c r="AI91" i="30"/>
  <c r="AI89" i="30"/>
  <c r="AI88" i="30"/>
  <c r="AC88" i="30"/>
  <c r="AI87" i="30"/>
  <c r="AI86" i="30"/>
  <c r="AI85" i="30"/>
  <c r="AI84" i="30"/>
  <c r="AI83" i="30"/>
  <c r="AI82" i="30"/>
  <c r="AI81" i="30"/>
  <c r="AI79" i="30"/>
  <c r="AI78" i="30"/>
  <c r="AI77" i="30"/>
  <c r="AI76" i="30"/>
  <c r="AI75" i="30"/>
  <c r="AI74" i="30"/>
  <c r="AI73" i="30"/>
  <c r="AI72" i="30"/>
  <c r="AI71" i="30"/>
  <c r="AI70" i="30"/>
  <c r="AC68" i="30"/>
  <c r="AI60" i="30"/>
  <c r="AI59" i="30"/>
  <c r="AI58" i="30"/>
  <c r="AC58" i="30"/>
  <c r="AI57" i="30"/>
  <c r="AC57" i="30"/>
  <c r="AI54" i="30"/>
  <c r="AI53" i="30"/>
  <c r="AC53" i="30"/>
  <c r="AI52" i="30"/>
  <c r="AI51" i="30"/>
  <c r="AC51" i="30"/>
  <c r="AI50" i="30"/>
  <c r="AI49" i="30"/>
  <c r="AC49" i="30"/>
  <c r="AI48" i="30"/>
  <c r="AI47" i="30"/>
  <c r="AI46" i="30"/>
  <c r="AI45" i="30"/>
  <c r="AI44" i="30"/>
  <c r="AI41" i="30"/>
  <c r="AI40" i="30"/>
  <c r="AI39" i="30"/>
  <c r="AI38" i="30"/>
  <c r="AI37" i="30"/>
  <c r="AI36" i="30"/>
  <c r="AI35" i="30"/>
  <c r="AI34" i="30"/>
  <c r="AI33" i="30"/>
  <c r="AI32" i="30"/>
  <c r="AI31" i="30"/>
  <c r="AI30" i="30"/>
  <c r="AI29" i="30"/>
  <c r="AI28" i="30"/>
  <c r="AI27" i="30"/>
  <c r="AI26" i="30"/>
  <c r="AI25" i="30"/>
  <c r="AI24" i="30"/>
  <c r="AI23" i="30"/>
  <c r="AI22" i="30"/>
  <c r="AI21" i="30"/>
  <c r="AI90" i="30" l="1"/>
  <c r="AI112" i="30" s="1"/>
  <c r="AI115" i="29"/>
  <c r="AI114" i="29"/>
  <c r="AI113" i="29"/>
  <c r="AI112" i="29"/>
  <c r="AI110" i="29"/>
  <c r="AI109" i="29"/>
  <c r="AI107" i="29"/>
  <c r="AI106" i="29"/>
  <c r="AI105" i="29"/>
  <c r="AI104" i="29"/>
  <c r="AI103" i="29"/>
  <c r="AI102" i="29"/>
  <c r="AI101" i="29"/>
  <c r="AI100" i="29"/>
  <c r="AI99" i="29"/>
  <c r="AI98" i="29"/>
  <c r="AI97" i="29"/>
  <c r="AI96" i="29"/>
  <c r="AI95" i="29"/>
  <c r="AI93" i="29"/>
  <c r="AI92" i="29"/>
  <c r="AC92" i="29"/>
  <c r="AI91" i="29"/>
  <c r="AI89" i="29"/>
  <c r="AI88" i="29"/>
  <c r="AI87" i="29"/>
  <c r="AI86" i="29"/>
  <c r="AI85" i="29"/>
  <c r="AI84" i="29"/>
  <c r="AI83" i="29"/>
  <c r="AI82" i="29"/>
  <c r="AI81" i="29"/>
  <c r="AI80" i="29"/>
  <c r="AI79" i="29"/>
  <c r="AI76" i="29"/>
  <c r="AI75" i="29"/>
  <c r="AI74" i="29"/>
  <c r="AI73" i="29"/>
  <c r="AI72" i="29"/>
  <c r="AI71" i="29"/>
  <c r="AC71" i="29"/>
  <c r="AI69" i="29"/>
  <c r="AC67" i="29"/>
  <c r="AI60" i="29"/>
  <c r="AI59" i="29"/>
  <c r="AI58" i="29"/>
  <c r="AC58" i="29"/>
  <c r="AI57" i="29"/>
  <c r="AC57" i="29"/>
  <c r="AI54" i="29"/>
  <c r="AI53" i="29"/>
  <c r="AC53" i="29"/>
  <c r="AI52" i="29"/>
  <c r="AI51" i="29"/>
  <c r="AC51" i="29"/>
  <c r="AI50" i="29"/>
  <c r="AI49" i="29"/>
  <c r="AC49" i="29"/>
  <c r="AI48" i="29"/>
  <c r="AI47" i="29"/>
  <c r="AI46" i="29"/>
  <c r="AI45" i="29"/>
  <c r="AI44" i="29"/>
  <c r="AI41" i="29"/>
  <c r="AI40" i="29"/>
  <c r="AI39" i="29"/>
  <c r="AI38" i="29"/>
  <c r="AI37" i="29"/>
  <c r="AI36" i="29"/>
  <c r="AI35" i="29"/>
  <c r="AI34" i="29"/>
  <c r="AI33" i="29"/>
  <c r="AI32" i="29"/>
  <c r="AI31" i="29"/>
  <c r="AI30" i="29"/>
  <c r="AI29" i="29"/>
  <c r="AI28" i="29"/>
  <c r="AI27" i="29"/>
  <c r="AI26" i="29"/>
  <c r="AI25" i="29"/>
  <c r="AI24" i="29"/>
  <c r="AI23" i="29"/>
  <c r="AI22" i="29"/>
  <c r="AI21" i="29"/>
  <c r="AI112" i="18"/>
  <c r="AI111" i="18"/>
  <c r="AI97" i="18"/>
  <c r="AI103" i="19"/>
  <c r="AI102" i="19"/>
  <c r="AI89" i="19"/>
  <c r="AI101" i="9"/>
  <c r="AI100" i="9"/>
  <c r="AI88" i="9"/>
  <c r="AI104" i="4"/>
  <c r="AI103" i="4"/>
  <c r="AI91" i="4"/>
  <c r="AI103" i="26"/>
  <c r="AI102" i="26"/>
  <c r="AI89" i="26"/>
  <c r="AI104" i="5"/>
  <c r="AI103" i="5"/>
  <c r="AI89" i="5"/>
  <c r="AI56" i="23"/>
  <c r="AI55" i="23"/>
  <c r="AI54" i="23"/>
  <c r="AI50" i="23"/>
  <c r="AI110" i="25"/>
  <c r="AI97" i="25"/>
  <c r="AI106" i="17"/>
  <c r="AI105" i="17"/>
  <c r="AI92" i="17"/>
  <c r="AI106" i="15"/>
  <c r="AI105" i="15"/>
  <c r="AI92" i="15"/>
  <c r="AI108" i="14"/>
  <c r="AI107" i="14"/>
  <c r="AI94" i="14"/>
  <c r="AI107" i="27"/>
  <c r="AI106" i="27"/>
  <c r="AI91" i="27"/>
  <c r="AI107" i="28"/>
  <c r="AI106" i="28"/>
  <c r="AI92" i="28"/>
  <c r="AI74" i="28"/>
  <c r="AC67" i="17"/>
  <c r="AC67" i="15"/>
  <c r="AC67" i="14"/>
  <c r="AC69" i="27"/>
  <c r="AC69" i="28"/>
  <c r="AC66" i="5"/>
  <c r="AC66" i="26"/>
  <c r="AC66" i="4"/>
  <c r="AC67" i="9"/>
  <c r="AC71" i="18"/>
  <c r="AC67" i="19"/>
  <c r="AI111" i="28"/>
  <c r="AI110" i="28"/>
  <c r="AI109" i="28"/>
  <c r="AI108" i="28"/>
  <c r="AI105" i="28"/>
  <c r="AI104" i="28"/>
  <c r="AI103" i="28"/>
  <c r="AI102" i="28"/>
  <c r="AI101" i="28"/>
  <c r="AI100" i="28"/>
  <c r="AI99" i="28"/>
  <c r="AI98" i="28"/>
  <c r="AI97" i="28"/>
  <c r="AI96" i="28"/>
  <c r="AI95" i="28"/>
  <c r="AI94" i="28"/>
  <c r="AI93" i="28"/>
  <c r="AI91" i="28"/>
  <c r="AI89" i="28"/>
  <c r="AI88" i="28"/>
  <c r="AI87" i="28"/>
  <c r="AI86" i="28"/>
  <c r="AI85" i="28"/>
  <c r="AI84" i="28"/>
  <c r="AI83" i="28"/>
  <c r="AI82" i="28"/>
  <c r="AI81" i="28"/>
  <c r="AI80" i="28"/>
  <c r="AI79" i="28"/>
  <c r="AI78" i="28"/>
  <c r="AI77" i="28"/>
  <c r="AI76" i="28"/>
  <c r="AI75" i="28"/>
  <c r="AI73" i="28"/>
  <c r="AI72" i="28"/>
  <c r="AI71" i="28"/>
  <c r="AI61" i="28"/>
  <c r="AC61" i="28"/>
  <c r="AI60" i="28"/>
  <c r="AC60" i="28"/>
  <c r="AI59" i="28"/>
  <c r="AC59" i="28"/>
  <c r="AI58" i="28"/>
  <c r="AC58" i="28"/>
  <c r="AI55" i="28"/>
  <c r="AI54" i="28"/>
  <c r="AI49" i="28"/>
  <c r="AI48" i="28"/>
  <c r="AI47" i="28"/>
  <c r="AI46" i="28"/>
  <c r="AI45" i="28"/>
  <c r="AI44" i="28"/>
  <c r="AI41" i="28"/>
  <c r="AI40" i="28"/>
  <c r="AI39" i="28"/>
  <c r="AI38" i="28"/>
  <c r="AI37" i="28"/>
  <c r="AI36" i="28"/>
  <c r="AI35" i="28"/>
  <c r="AI34" i="28"/>
  <c r="AI33" i="28"/>
  <c r="AI32" i="28"/>
  <c r="AI31" i="28"/>
  <c r="AI30" i="28"/>
  <c r="AI29" i="28"/>
  <c r="AI28" i="28"/>
  <c r="AI27" i="28"/>
  <c r="AI26" i="28"/>
  <c r="AI24" i="28"/>
  <c r="AI23" i="28"/>
  <c r="AI22" i="28"/>
  <c r="AI21" i="28"/>
  <c r="AI94" i="29" l="1"/>
  <c r="AI90" i="28"/>
  <c r="AI112" i="28" s="1"/>
  <c r="AI108" i="29" l="1"/>
  <c r="AI116" i="29" s="1"/>
  <c r="AI110" i="27" l="1"/>
  <c r="AI109" i="27"/>
  <c r="AI108" i="27"/>
  <c r="AI105" i="27"/>
  <c r="AI104" i="27"/>
  <c r="AI103" i="27"/>
  <c r="AI102" i="27"/>
  <c r="AI101" i="27"/>
  <c r="AI100" i="27"/>
  <c r="AI99" i="27"/>
  <c r="AI98" i="27"/>
  <c r="AI97" i="27"/>
  <c r="AI96" i="27"/>
  <c r="AI95" i="27"/>
  <c r="AI94" i="27"/>
  <c r="AI93" i="27"/>
  <c r="AI92" i="27"/>
  <c r="AI90" i="27"/>
  <c r="AI88" i="27"/>
  <c r="AI87" i="27"/>
  <c r="AI86" i="27"/>
  <c r="AI85" i="27"/>
  <c r="AI84" i="27"/>
  <c r="AI83" i="27"/>
  <c r="AI82" i="27"/>
  <c r="AI81" i="27"/>
  <c r="AI80" i="27"/>
  <c r="AI79" i="27"/>
  <c r="AI78" i="27"/>
  <c r="AI77" i="27"/>
  <c r="AI76" i="27"/>
  <c r="AI75" i="27"/>
  <c r="AI74" i="27"/>
  <c r="AI73" i="27"/>
  <c r="AI72" i="27"/>
  <c r="AI71" i="27"/>
  <c r="AI47" i="27"/>
  <c r="AI46" i="27"/>
  <c r="AI45" i="27"/>
  <c r="AI44" i="27"/>
  <c r="AI41" i="27"/>
  <c r="AI40" i="27"/>
  <c r="AI39" i="27"/>
  <c r="AI38" i="27"/>
  <c r="AI37" i="27"/>
  <c r="AI36" i="27"/>
  <c r="AI35" i="27"/>
  <c r="AI34" i="27"/>
  <c r="AI33" i="27"/>
  <c r="AI32" i="27"/>
  <c r="AI31" i="27"/>
  <c r="AI30" i="27"/>
  <c r="AI29" i="27"/>
  <c r="AI28" i="27"/>
  <c r="AI27" i="27"/>
  <c r="AI26" i="27"/>
  <c r="AI25" i="27"/>
  <c r="AI24" i="27"/>
  <c r="AI23" i="27"/>
  <c r="AI22" i="27"/>
  <c r="AI21" i="27"/>
  <c r="AI89" i="27" l="1"/>
  <c r="AI111" i="27" s="1"/>
  <c r="AI88" i="25"/>
  <c r="AC88" i="25"/>
  <c r="AI28" i="25"/>
  <c r="AC28" i="25"/>
  <c r="AI39" i="17"/>
  <c r="AC39" i="17"/>
  <c r="AI39" i="15"/>
  <c r="AC39" i="15"/>
  <c r="AI35" i="14"/>
  <c r="AC35" i="14"/>
  <c r="AI77" i="5"/>
  <c r="AI79" i="5"/>
  <c r="AI73" i="5"/>
  <c r="AI56" i="5"/>
  <c r="AC56" i="5"/>
  <c r="AI79" i="26"/>
  <c r="AI74" i="26"/>
  <c r="AI55" i="26"/>
  <c r="AC55" i="26"/>
  <c r="AI81" i="4"/>
  <c r="AI78" i="4"/>
  <c r="AI79" i="4"/>
  <c r="AI57" i="4"/>
  <c r="AC57" i="4"/>
  <c r="AI35" i="9"/>
  <c r="AC35" i="9"/>
  <c r="AI53" i="19"/>
  <c r="AC53" i="19"/>
  <c r="AI75" i="18"/>
  <c r="AC75" i="18"/>
  <c r="AI70" i="26" l="1"/>
  <c r="AI108" i="26" l="1"/>
  <c r="AI107" i="26"/>
  <c r="AI106" i="26"/>
  <c r="AI105" i="26"/>
  <c r="AI104" i="26"/>
  <c r="AI101" i="26"/>
  <c r="AI100" i="26"/>
  <c r="AI99" i="26"/>
  <c r="AI98" i="26"/>
  <c r="AI97" i="26"/>
  <c r="AI96" i="26"/>
  <c r="AI95" i="26"/>
  <c r="AI94" i="26"/>
  <c r="AI93" i="26"/>
  <c r="AI92" i="26"/>
  <c r="AI91" i="26"/>
  <c r="AI90" i="26"/>
  <c r="AI88" i="26"/>
  <c r="AI86" i="26"/>
  <c r="AI85" i="26"/>
  <c r="AI84" i="26"/>
  <c r="AI83" i="26"/>
  <c r="AI82" i="26"/>
  <c r="AI81" i="26"/>
  <c r="AI80" i="26"/>
  <c r="AI78" i="26"/>
  <c r="AI77" i="26"/>
  <c r="AI76" i="26"/>
  <c r="AI75" i="26"/>
  <c r="AI73" i="26"/>
  <c r="AI72" i="26"/>
  <c r="AI71" i="26"/>
  <c r="AI69" i="26"/>
  <c r="AI68" i="26"/>
  <c r="AI57" i="26"/>
  <c r="AI56" i="26"/>
  <c r="AI54" i="26"/>
  <c r="AC54" i="26"/>
  <c r="AI51" i="26"/>
  <c r="AC51" i="26"/>
  <c r="AI50" i="26"/>
  <c r="AI49" i="26"/>
  <c r="AI48" i="26"/>
  <c r="AC48" i="26"/>
  <c r="AI47" i="26"/>
  <c r="AI46" i="26"/>
  <c r="AI45" i="26"/>
  <c r="AI44" i="26"/>
  <c r="AI43" i="26"/>
  <c r="AI40" i="26"/>
  <c r="AI39" i="26"/>
  <c r="AI38" i="26"/>
  <c r="AI37" i="26"/>
  <c r="AI36" i="26"/>
  <c r="AI35" i="26"/>
  <c r="AI34" i="26"/>
  <c r="AI33" i="26"/>
  <c r="AI32" i="26"/>
  <c r="AI31" i="26"/>
  <c r="AI30" i="26"/>
  <c r="AI29" i="26"/>
  <c r="AI28" i="26"/>
  <c r="AI27" i="26"/>
  <c r="AI26" i="26"/>
  <c r="AI25" i="26"/>
  <c r="AI24" i="26"/>
  <c r="AI23" i="26"/>
  <c r="AI22" i="26"/>
  <c r="AI21" i="26"/>
  <c r="AI87" i="26" l="1"/>
  <c r="AI109" i="26" s="1"/>
  <c r="AC90" i="25"/>
  <c r="AC74" i="25"/>
  <c r="AC73" i="25"/>
  <c r="AC72" i="25"/>
  <c r="AI94" i="25"/>
  <c r="AI93" i="25"/>
  <c r="AI92" i="25"/>
  <c r="AI91" i="25"/>
  <c r="AI90" i="25"/>
  <c r="AI89" i="25"/>
  <c r="AI87" i="25"/>
  <c r="AI86" i="25"/>
  <c r="AI85" i="25"/>
  <c r="AI84" i="25"/>
  <c r="AI83" i="25"/>
  <c r="AI79" i="25"/>
  <c r="AI78" i="25"/>
  <c r="AI77" i="25"/>
  <c r="AI76" i="25"/>
  <c r="AI75" i="25"/>
  <c r="AI74" i="25"/>
  <c r="AI73" i="25"/>
  <c r="AI72" i="25"/>
  <c r="AI69" i="25"/>
  <c r="AI114" i="25" l="1"/>
  <c r="AI113" i="25"/>
  <c r="AI112" i="25"/>
  <c r="AI109" i="25"/>
  <c r="AI108" i="25"/>
  <c r="AI107" i="25"/>
  <c r="AI106" i="25"/>
  <c r="AI105" i="25"/>
  <c r="AI104" i="25"/>
  <c r="AI103" i="25"/>
  <c r="AI102" i="25"/>
  <c r="AI101" i="25"/>
  <c r="AI100" i="25"/>
  <c r="AI99" i="25"/>
  <c r="AI98" i="25"/>
  <c r="AI96" i="25"/>
  <c r="AI30" i="25"/>
  <c r="AI29" i="25"/>
  <c r="AI27" i="25"/>
  <c r="AC27" i="25"/>
  <c r="AI24" i="25"/>
  <c r="AI23" i="25"/>
  <c r="AI22" i="25"/>
  <c r="AI21" i="25"/>
  <c r="AI95" i="25" l="1"/>
  <c r="AI115" i="25" s="1"/>
  <c r="AC26" i="23"/>
  <c r="AC38" i="17"/>
  <c r="AC38" i="15"/>
  <c r="AC34" i="14" l="1"/>
  <c r="AC22" i="14"/>
  <c r="AC52" i="5"/>
  <c r="AC34" i="9"/>
  <c r="AC75" i="5"/>
  <c r="AC55" i="5"/>
  <c r="AC25" i="19"/>
  <c r="AC23" i="19"/>
  <c r="AC24" i="19"/>
  <c r="AC22" i="19"/>
  <c r="AC49" i="5"/>
  <c r="AC56" i="4"/>
  <c r="AC51" i="4"/>
  <c r="AC49" i="4"/>
  <c r="AC55" i="19"/>
  <c r="AC54" i="19"/>
  <c r="AC52" i="19"/>
  <c r="AI48" i="19"/>
  <c r="AC48" i="19"/>
  <c r="AC47" i="19"/>
  <c r="AI47" i="19" s="1"/>
  <c r="AC77" i="18"/>
  <c r="AC76" i="18"/>
  <c r="AC74" i="18"/>
  <c r="AI111" i="14" l="1"/>
  <c r="AI27" i="23" l="1"/>
  <c r="AI110" i="18" l="1"/>
  <c r="AI109" i="18"/>
  <c r="AI59" i="23" l="1"/>
  <c r="AI60" i="23"/>
  <c r="AI69" i="17"/>
  <c r="AI21" i="15"/>
  <c r="AI69" i="15"/>
  <c r="AI77" i="18"/>
  <c r="AI76" i="18"/>
  <c r="AI74" i="18"/>
  <c r="AI94" i="18"/>
  <c r="AI93" i="18"/>
  <c r="AI92" i="18"/>
  <c r="AI91" i="18"/>
  <c r="AI90" i="18"/>
  <c r="AI89" i="18"/>
  <c r="AI88" i="18"/>
  <c r="AI87" i="18"/>
  <c r="AI86" i="18"/>
  <c r="AI85" i="18"/>
  <c r="AI84" i="18"/>
  <c r="AI83" i="18"/>
  <c r="AI82" i="18"/>
  <c r="AI81" i="18"/>
  <c r="AI80" i="18"/>
  <c r="AI79" i="18"/>
  <c r="AI64" i="18"/>
  <c r="AI63" i="18"/>
  <c r="AI62" i="18"/>
  <c r="AI61" i="18"/>
  <c r="AI60" i="18"/>
  <c r="AI59" i="18"/>
  <c r="AI58" i="18"/>
  <c r="AI57" i="18"/>
  <c r="AI56" i="18"/>
  <c r="AI55" i="18"/>
  <c r="AI54" i="18"/>
  <c r="AI53" i="18"/>
  <c r="AI52" i="18"/>
  <c r="AI51" i="18"/>
  <c r="AI50" i="18"/>
  <c r="AI45" i="18"/>
  <c r="AI44" i="18"/>
  <c r="AI43" i="18"/>
  <c r="AI42" i="18"/>
  <c r="AI41" i="18"/>
  <c r="AI40" i="18"/>
  <c r="AI39" i="18"/>
  <c r="AI38" i="18"/>
  <c r="AI37" i="18"/>
  <c r="AI36" i="18"/>
  <c r="AI35" i="18"/>
  <c r="AI34" i="18"/>
  <c r="AI33" i="18"/>
  <c r="AI32" i="18"/>
  <c r="AI31" i="18"/>
  <c r="AI30" i="18"/>
  <c r="AI29" i="18"/>
  <c r="AI28" i="18"/>
  <c r="AI27" i="18"/>
  <c r="AI26" i="18"/>
  <c r="AI21" i="18"/>
  <c r="AI49" i="18"/>
  <c r="AI48" i="18"/>
  <c r="AI47" i="18"/>
  <c r="AI46" i="18"/>
  <c r="AI82" i="19"/>
  <c r="AI95" i="18" l="1"/>
  <c r="AI39" i="19"/>
  <c r="AI38" i="19"/>
  <c r="AI37" i="19"/>
  <c r="AI36" i="19"/>
  <c r="AI35" i="19"/>
  <c r="AI34" i="19"/>
  <c r="AI30" i="19"/>
  <c r="AI46" i="19"/>
  <c r="AI45" i="19"/>
  <c r="AI44" i="19"/>
  <c r="AI43" i="19"/>
  <c r="AI42" i="19"/>
  <c r="AI41" i="19"/>
  <c r="AI40" i="19"/>
  <c r="AI33" i="19"/>
  <c r="AI32" i="19"/>
  <c r="AI31" i="19"/>
  <c r="AI29" i="19"/>
  <c r="AI28" i="19"/>
  <c r="AI27" i="19"/>
  <c r="AI26" i="19"/>
  <c r="AI25" i="19"/>
  <c r="AI24" i="19"/>
  <c r="AI23" i="19"/>
  <c r="AI22" i="19"/>
  <c r="AI21" i="19"/>
  <c r="AI61" i="23" l="1"/>
  <c r="AI58" i="23"/>
  <c r="AI57" i="23"/>
  <c r="AI53" i="23"/>
  <c r="AI52" i="23"/>
  <c r="AI51" i="23"/>
  <c r="AI49" i="23"/>
  <c r="AI47" i="23"/>
  <c r="AI46" i="23"/>
  <c r="AI45" i="23"/>
  <c r="AI44" i="23"/>
  <c r="AI39" i="23"/>
  <c r="AI38" i="23"/>
  <c r="AI37" i="23"/>
  <c r="AI36" i="23"/>
  <c r="AI35" i="23"/>
  <c r="AI34" i="23"/>
  <c r="AI33" i="23"/>
  <c r="AI32" i="23"/>
  <c r="AI31" i="23"/>
  <c r="AI30" i="23"/>
  <c r="AI29" i="23"/>
  <c r="AI28" i="23"/>
  <c r="AI26" i="23"/>
  <c r="AI24" i="23"/>
  <c r="AI23" i="23"/>
  <c r="AI22" i="23"/>
  <c r="AI21" i="23"/>
  <c r="AI20" i="23"/>
  <c r="AI48" i="23" l="1"/>
  <c r="AI62" i="23" s="1"/>
  <c r="AI108" i="19" l="1"/>
  <c r="AI107" i="19"/>
  <c r="AI106" i="19"/>
  <c r="AI105" i="19"/>
  <c r="AI104" i="19"/>
  <c r="AI101" i="19"/>
  <c r="AI100" i="19"/>
  <c r="AI99" i="19"/>
  <c r="AI98" i="19"/>
  <c r="AI97" i="19"/>
  <c r="AI96" i="19"/>
  <c r="AI95" i="19"/>
  <c r="AI94" i="19"/>
  <c r="AI93" i="19"/>
  <c r="AI92" i="19"/>
  <c r="AI91" i="19"/>
  <c r="AI90" i="19"/>
  <c r="AI88" i="19"/>
  <c r="AI86" i="19"/>
  <c r="AI85" i="19"/>
  <c r="AI84" i="19"/>
  <c r="AI83" i="19"/>
  <c r="AI81" i="19"/>
  <c r="AI80" i="19"/>
  <c r="AI79" i="19"/>
  <c r="AI78" i="19"/>
  <c r="AI77" i="19"/>
  <c r="AI76" i="19"/>
  <c r="AI75" i="19"/>
  <c r="AI74" i="19"/>
  <c r="AI73" i="19"/>
  <c r="AI72" i="19"/>
  <c r="AI71" i="19"/>
  <c r="AI70" i="19"/>
  <c r="AI69" i="19"/>
  <c r="AI55" i="19"/>
  <c r="AI54" i="19"/>
  <c r="AI52" i="19"/>
  <c r="AI87" i="19" l="1"/>
  <c r="AI109" i="19" s="1"/>
  <c r="AI116" i="18"/>
  <c r="AI115" i="18"/>
  <c r="AI114" i="18"/>
  <c r="AI113" i="18"/>
  <c r="AI108" i="18"/>
  <c r="AI107" i="18"/>
  <c r="AI106" i="18"/>
  <c r="AI105" i="18"/>
  <c r="AI104" i="18"/>
  <c r="AI103" i="18"/>
  <c r="AI102" i="18"/>
  <c r="AI101" i="18"/>
  <c r="AI100" i="18"/>
  <c r="AI99" i="18"/>
  <c r="AI98" i="18"/>
  <c r="AI117" i="18" l="1"/>
  <c r="AI111" i="17"/>
  <c r="AI110" i="17"/>
  <c r="AI109" i="17"/>
  <c r="AI108" i="17"/>
  <c r="AI107" i="17"/>
  <c r="AI104" i="17"/>
  <c r="AI103" i="17"/>
  <c r="AI102" i="17"/>
  <c r="AI101" i="17"/>
  <c r="AI100" i="17"/>
  <c r="AI99" i="17"/>
  <c r="AI98" i="17"/>
  <c r="AI97" i="17"/>
  <c r="AI96" i="17"/>
  <c r="AI95" i="17"/>
  <c r="AI94" i="17"/>
  <c r="AI93" i="17"/>
  <c r="AI91" i="17"/>
  <c r="AI89" i="17"/>
  <c r="AI88" i="17"/>
  <c r="AI87" i="17"/>
  <c r="AI86" i="17"/>
  <c r="AI85" i="17"/>
  <c r="AI84" i="17"/>
  <c r="AI83" i="17"/>
  <c r="AI82" i="17"/>
  <c r="AI81" i="17"/>
  <c r="AI80" i="17"/>
  <c r="AI79" i="17"/>
  <c r="AI78" i="17"/>
  <c r="AI77" i="17"/>
  <c r="AI76" i="17"/>
  <c r="AI75" i="17"/>
  <c r="AI74" i="17"/>
  <c r="AI73" i="17"/>
  <c r="AI72" i="17"/>
  <c r="AI71" i="17"/>
  <c r="AI70" i="17"/>
  <c r="AI41" i="17"/>
  <c r="AI40" i="17"/>
  <c r="AI38" i="17"/>
  <c r="AI31" i="17"/>
  <c r="AI26" i="17"/>
  <c r="AI21" i="17"/>
  <c r="AI84" i="15"/>
  <c r="AI81" i="15"/>
  <c r="AI82" i="15"/>
  <c r="AI74" i="15"/>
  <c r="AI111" i="15"/>
  <c r="AI110" i="15"/>
  <c r="AI109" i="15"/>
  <c r="AI108" i="15"/>
  <c r="AI107" i="15"/>
  <c r="AI104" i="15"/>
  <c r="AI103" i="15"/>
  <c r="AI102" i="15"/>
  <c r="AI101" i="15"/>
  <c r="AI100" i="15"/>
  <c r="AI99" i="15"/>
  <c r="AI98" i="15"/>
  <c r="AI97" i="15"/>
  <c r="AI96" i="15"/>
  <c r="AI95" i="15"/>
  <c r="AI94" i="15"/>
  <c r="AI93" i="15"/>
  <c r="AI91" i="15"/>
  <c r="AI89" i="15"/>
  <c r="AI88" i="15"/>
  <c r="AI87" i="15"/>
  <c r="AI86" i="15"/>
  <c r="AI85" i="15"/>
  <c r="AI83" i="15"/>
  <c r="AI80" i="15"/>
  <c r="AI79" i="15"/>
  <c r="AI78" i="15"/>
  <c r="AI77" i="15"/>
  <c r="AI76" i="15"/>
  <c r="AI75" i="15"/>
  <c r="AI73" i="15"/>
  <c r="AI72" i="15"/>
  <c r="AI71" i="15"/>
  <c r="AI70" i="15"/>
  <c r="AI41" i="15"/>
  <c r="AI40" i="15"/>
  <c r="AI38" i="15"/>
  <c r="AI31" i="15"/>
  <c r="AI26" i="15"/>
  <c r="AI79" i="14"/>
  <c r="AI85" i="14"/>
  <c r="AI113" i="14"/>
  <c r="AI112" i="14"/>
  <c r="AI110" i="14"/>
  <c r="AI109" i="14"/>
  <c r="AI106" i="14"/>
  <c r="AI105" i="14"/>
  <c r="AI104" i="14"/>
  <c r="AI103" i="14"/>
  <c r="AI102" i="14"/>
  <c r="AI101" i="14"/>
  <c r="AI100" i="14"/>
  <c r="AI99" i="14"/>
  <c r="AI98" i="14"/>
  <c r="AI97" i="14"/>
  <c r="AI96" i="14"/>
  <c r="AI95" i="14"/>
  <c r="AI93" i="14"/>
  <c r="AI91" i="14"/>
  <c r="AI90" i="14"/>
  <c r="AI89" i="14"/>
  <c r="AI88" i="14"/>
  <c r="AI87" i="14"/>
  <c r="AI86" i="14"/>
  <c r="AI84" i="14"/>
  <c r="AI83" i="14"/>
  <c r="AI82" i="14"/>
  <c r="AI81" i="14"/>
  <c r="AI80" i="14"/>
  <c r="AI78" i="14"/>
  <c r="AI77" i="14"/>
  <c r="AI76" i="14"/>
  <c r="AI75" i="14"/>
  <c r="AI74" i="14"/>
  <c r="AI73" i="14"/>
  <c r="AI72" i="14"/>
  <c r="AI71" i="14"/>
  <c r="AI70" i="14"/>
  <c r="AI69" i="14"/>
  <c r="AI37" i="14"/>
  <c r="AI36" i="14"/>
  <c r="AI34" i="14"/>
  <c r="AI30" i="14"/>
  <c r="AI29" i="14"/>
  <c r="AI28" i="14"/>
  <c r="AI27" i="14"/>
  <c r="AI26" i="14"/>
  <c r="AI25" i="14"/>
  <c r="AI24" i="14"/>
  <c r="AI23" i="14"/>
  <c r="AI22" i="14"/>
  <c r="AI21" i="14"/>
  <c r="AI90" i="17" l="1"/>
  <c r="AI112" i="17" s="1"/>
  <c r="AI90" i="15"/>
  <c r="AI112" i="15" s="1"/>
  <c r="AI92" i="14"/>
  <c r="AI114" i="14" s="1"/>
  <c r="AI26" i="9" l="1"/>
  <c r="AI21" i="9"/>
  <c r="AI85" i="9" l="1"/>
  <c r="AI84" i="9"/>
  <c r="AI83" i="9"/>
  <c r="AI82" i="9"/>
  <c r="AI81" i="9"/>
  <c r="AI80" i="9"/>
  <c r="AI79" i="9"/>
  <c r="AI78" i="9"/>
  <c r="AI77" i="9"/>
  <c r="AI76" i="9"/>
  <c r="AI75" i="9"/>
  <c r="AI74" i="9"/>
  <c r="AI73" i="9"/>
  <c r="AI72" i="9"/>
  <c r="AI71" i="9"/>
  <c r="AI70" i="9"/>
  <c r="AI69" i="9"/>
  <c r="AI107" i="9"/>
  <c r="AI106" i="9"/>
  <c r="AI105" i="9"/>
  <c r="AI104" i="9"/>
  <c r="AI103" i="9"/>
  <c r="AI102" i="9"/>
  <c r="AI99" i="9"/>
  <c r="AI98" i="9"/>
  <c r="AI97" i="9"/>
  <c r="AI96" i="9"/>
  <c r="AI95" i="9"/>
  <c r="AI94" i="9"/>
  <c r="AI93" i="9"/>
  <c r="AI92" i="9"/>
  <c r="AI91" i="9"/>
  <c r="AI87" i="9"/>
  <c r="AI37" i="9"/>
  <c r="AI36" i="9"/>
  <c r="AI34" i="9"/>
  <c r="AI51" i="5"/>
  <c r="AI50" i="5"/>
  <c r="AI53" i="4"/>
  <c r="AI86" i="9" l="1"/>
  <c r="AI108" i="9" s="1"/>
  <c r="AI75" i="5"/>
  <c r="AI74" i="5"/>
  <c r="AI108" i="5" l="1"/>
  <c r="AI107" i="5"/>
  <c r="AI106" i="5"/>
  <c r="AI105" i="5"/>
  <c r="AI102" i="5"/>
  <c r="AI101" i="5"/>
  <c r="AI100" i="5"/>
  <c r="AI99" i="5"/>
  <c r="AI98" i="5"/>
  <c r="AI97" i="5"/>
  <c r="AI96" i="5"/>
  <c r="AI95" i="5"/>
  <c r="AI94" i="5"/>
  <c r="AI93" i="5"/>
  <c r="AI92" i="5"/>
  <c r="AI91" i="5"/>
  <c r="AI90" i="5"/>
  <c r="AI88" i="5"/>
  <c r="AI86" i="5"/>
  <c r="AI85" i="5"/>
  <c r="AI84" i="5"/>
  <c r="AI83" i="5"/>
  <c r="AI82" i="5"/>
  <c r="AI81" i="5"/>
  <c r="AI80" i="5"/>
  <c r="AI78" i="5"/>
  <c r="AI76" i="5"/>
  <c r="AI72" i="5"/>
  <c r="AI71" i="5"/>
  <c r="AI70" i="5"/>
  <c r="AI69" i="5"/>
  <c r="AI68" i="5"/>
  <c r="AI58" i="5"/>
  <c r="AI57" i="5"/>
  <c r="AI55" i="5"/>
  <c r="AI52" i="5"/>
  <c r="AI49" i="5"/>
  <c r="AI48" i="5"/>
  <c r="AI47" i="5"/>
  <c r="AI46" i="5"/>
  <c r="AI45" i="5"/>
  <c r="AI44" i="5"/>
  <c r="AI41" i="5"/>
  <c r="AI40" i="5"/>
  <c r="AI39" i="5"/>
  <c r="AI38" i="5"/>
  <c r="AI37" i="5"/>
  <c r="AI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87" i="5" l="1"/>
  <c r="AI109" i="5" s="1"/>
  <c r="AI74" i="4"/>
  <c r="AI110" i="4" l="1"/>
  <c r="AI109" i="4"/>
  <c r="AI108" i="4"/>
  <c r="AI107" i="4"/>
  <c r="AI106" i="4"/>
  <c r="AI105" i="4"/>
  <c r="AI102" i="4"/>
  <c r="AI101" i="4"/>
  <c r="AI100" i="4"/>
  <c r="AI99" i="4"/>
  <c r="AI98" i="4"/>
  <c r="AI97" i="4"/>
  <c r="AI96" i="4"/>
  <c r="AI95" i="4"/>
  <c r="AI94" i="4"/>
  <c r="AI93" i="4"/>
  <c r="AI92" i="4"/>
  <c r="AI90" i="4"/>
  <c r="AI88" i="4"/>
  <c r="AI87" i="4"/>
  <c r="AI86" i="4"/>
  <c r="AI85" i="4"/>
  <c r="AI84" i="4"/>
  <c r="AI83" i="4"/>
  <c r="AI82" i="4"/>
  <c r="AI80" i="4"/>
  <c r="AI77" i="4"/>
  <c r="AI76" i="4"/>
  <c r="AI75" i="4"/>
  <c r="AI73" i="4"/>
  <c r="AI72" i="4"/>
  <c r="AI71" i="4"/>
  <c r="AI70" i="4"/>
  <c r="AI69" i="4"/>
  <c r="AI68" i="4"/>
  <c r="AI59" i="4"/>
  <c r="AI58" i="4"/>
  <c r="AI56" i="4"/>
  <c r="AI52" i="4"/>
  <c r="AI51" i="4"/>
  <c r="AI50" i="4"/>
  <c r="AI49" i="4"/>
  <c r="AI48" i="4"/>
  <c r="AI47" i="4"/>
  <c r="AI46" i="4"/>
  <c r="AI45" i="4"/>
  <c r="AI44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89" i="4" l="1"/>
  <c r="AI111" i="4" s="1"/>
</calcChain>
</file>

<file path=xl/sharedStrings.xml><?xml version="1.0" encoding="utf-8"?>
<sst xmlns="http://schemas.openxmlformats.org/spreadsheetml/2006/main" count="2461" uniqueCount="1139">
  <si>
    <t>Model</t>
  </si>
  <si>
    <t>Power</t>
  </si>
  <si>
    <t>Qty</t>
  </si>
  <si>
    <t>Extended Price</t>
  </si>
  <si>
    <t>Outboard / XL</t>
  </si>
  <si>
    <r>
      <t xml:space="preserve">Choose </t>
    </r>
    <r>
      <rPr>
        <b/>
        <sz val="12"/>
        <color rgb="FFFF0000"/>
        <rFont val="Arial Black"/>
        <family val="2"/>
      </rPr>
      <t>ONE</t>
    </r>
    <r>
      <rPr>
        <b/>
        <sz val="12"/>
        <rFont val="Arial Black"/>
        <family val="2"/>
      </rPr>
      <t xml:space="preserve"> stern layout and associated options:</t>
    </r>
  </si>
  <si>
    <t>Open Stern Layout</t>
  </si>
  <si>
    <t>Parallel Stern Layout</t>
  </si>
  <si>
    <t>L-shape Stern Layout</t>
  </si>
  <si>
    <t>U-shape Stern Layout</t>
  </si>
  <si>
    <r>
      <t xml:space="preserve">Choose </t>
    </r>
    <r>
      <rPr>
        <b/>
        <sz val="12"/>
        <color rgb="FFFF0000"/>
        <rFont val="Arial Black"/>
        <family val="2"/>
      </rPr>
      <t>ONE</t>
    </r>
    <r>
      <rPr>
        <b/>
        <sz val="12"/>
        <rFont val="Arial Black"/>
        <family val="2"/>
      </rPr>
      <t xml:space="preserve"> helm arrangement and associated options:</t>
    </r>
  </si>
  <si>
    <t>LP Weekender Helm Seat</t>
  </si>
  <si>
    <t>Fully Adjustable Swivel Helm Seats</t>
  </si>
  <si>
    <r>
      <t xml:space="preserve">Choose </t>
    </r>
    <r>
      <rPr>
        <b/>
        <sz val="12"/>
        <color rgb="FFFF0000"/>
        <rFont val="Arial Black"/>
        <family val="2"/>
      </rPr>
      <t>ONE</t>
    </r>
    <r>
      <rPr>
        <b/>
        <sz val="12"/>
        <rFont val="Arial Black"/>
        <family val="2"/>
      </rPr>
      <t xml:space="preserve"> colour for upholstery and interior:</t>
    </r>
  </si>
  <si>
    <t>Silver grey interior and black canvas</t>
  </si>
  <si>
    <t>Continued to Page 2</t>
  </si>
  <si>
    <t>Continued from Page 1</t>
  </si>
  <si>
    <t>Hard top, stainless steel frame</t>
  </si>
  <si>
    <t>Hard top front weather cover</t>
  </si>
  <si>
    <t>Hard top all round weather enclosure (CA651 required)</t>
  </si>
  <si>
    <t>Other Equipment and Installations:</t>
  </si>
  <si>
    <t>Boat and Options Total:</t>
  </si>
  <si>
    <t>tba</t>
  </si>
  <si>
    <t>Customer</t>
  </si>
  <si>
    <t>Email address</t>
  </si>
  <si>
    <t>Country</t>
  </si>
  <si>
    <t>City</t>
  </si>
  <si>
    <t>Contact Tel no</t>
  </si>
  <si>
    <t>Address</t>
  </si>
  <si>
    <t>Postal Code</t>
  </si>
  <si>
    <t>Your Sales Advisor</t>
  </si>
  <si>
    <t>Valid Until</t>
  </si>
  <si>
    <t>Price excl. VAT</t>
  </si>
  <si>
    <t>&lt;Name of Customer&gt;</t>
  </si>
  <si>
    <t>&lt;Customer Address&gt;</t>
  </si>
  <si>
    <t>&lt;Telephone Number&gt;</t>
  </si>
  <si>
    <t>&lt;Postal Code&gt;</t>
  </si>
  <si>
    <t>&lt;City&gt;</t>
  </si>
  <si>
    <t>&lt;Country&gt;</t>
  </si>
  <si>
    <t>&lt;email Address</t>
  </si>
  <si>
    <t>&lt;Sales Advisor Name&gt;</t>
  </si>
  <si>
    <t>&lt;Validity Date&gt;</t>
  </si>
  <si>
    <t>DA100</t>
  </si>
  <si>
    <t>DA110</t>
  </si>
  <si>
    <t>DA910</t>
  </si>
  <si>
    <t>DA920</t>
  </si>
  <si>
    <t>DA930</t>
  </si>
  <si>
    <t>DA200</t>
  </si>
  <si>
    <t>DA911</t>
  </si>
  <si>
    <t>DA912</t>
  </si>
  <si>
    <t>DA921</t>
  </si>
  <si>
    <t>DA300</t>
  </si>
  <si>
    <t>DA913</t>
  </si>
  <si>
    <t>DA922</t>
  </si>
  <si>
    <t>DA400</t>
  </si>
  <si>
    <t>DAW00</t>
  </si>
  <si>
    <t>DAW10</t>
  </si>
  <si>
    <t>DAW20</t>
  </si>
  <si>
    <t>DAW30</t>
  </si>
  <si>
    <t>DAS00</t>
  </si>
  <si>
    <t>DAS20</t>
  </si>
  <si>
    <t>DAS21</t>
  </si>
  <si>
    <t>DAS30</t>
  </si>
  <si>
    <t>DAS50</t>
  </si>
  <si>
    <t>DA520</t>
  </si>
  <si>
    <t>DA521</t>
  </si>
  <si>
    <t>DA530</t>
  </si>
  <si>
    <t>DA610</t>
  </si>
  <si>
    <t>DA611</t>
  </si>
  <si>
    <t>DA620</t>
  </si>
  <si>
    <t>DA621</t>
  </si>
  <si>
    <t>DA670</t>
  </si>
  <si>
    <t>DA690</t>
  </si>
  <si>
    <t>DA710</t>
  </si>
  <si>
    <t>DA720</t>
  </si>
  <si>
    <t>DA730</t>
  </si>
  <si>
    <t>DA740</t>
  </si>
  <si>
    <t>DA750</t>
  </si>
  <si>
    <t>DA751</t>
  </si>
  <si>
    <t>DA755</t>
  </si>
  <si>
    <t>DA780</t>
  </si>
  <si>
    <t>DA-BAT100</t>
  </si>
  <si>
    <t>Model SL600</t>
  </si>
  <si>
    <t>DB100</t>
  </si>
  <si>
    <t>DB110</t>
  </si>
  <si>
    <t>DB910</t>
  </si>
  <si>
    <t>DB920</t>
  </si>
  <si>
    <t>DB930</t>
  </si>
  <si>
    <t>DB200</t>
  </si>
  <si>
    <t>DB911</t>
  </si>
  <si>
    <t>DB912</t>
  </si>
  <si>
    <t>DB921</t>
  </si>
  <si>
    <t>DB300</t>
  </si>
  <si>
    <t>DB913</t>
  </si>
  <si>
    <t>DB922</t>
  </si>
  <si>
    <t>DB400</t>
  </si>
  <si>
    <t>DBW00</t>
  </si>
  <si>
    <t>DBW10</t>
  </si>
  <si>
    <t>DBW20</t>
  </si>
  <si>
    <t>DBW30</t>
  </si>
  <si>
    <t>DBS00</t>
  </si>
  <si>
    <t>DBS10</t>
  </si>
  <si>
    <t>DBS11</t>
  </si>
  <si>
    <t>DBS50</t>
  </si>
  <si>
    <t>Model SL602</t>
  </si>
  <si>
    <t>DB520</t>
  </si>
  <si>
    <t>DB521</t>
  </si>
  <si>
    <t>DB530</t>
  </si>
  <si>
    <t>DB610</t>
  </si>
  <si>
    <t>DB611</t>
  </si>
  <si>
    <t>DB670</t>
  </si>
  <si>
    <t>DB690</t>
  </si>
  <si>
    <t>DB710</t>
  </si>
  <si>
    <t>DB720</t>
  </si>
  <si>
    <t>DB730</t>
  </si>
  <si>
    <t>DB740</t>
  </si>
  <si>
    <t>DB750</t>
  </si>
  <si>
    <t>DB751</t>
  </si>
  <si>
    <t>DB755</t>
  </si>
  <si>
    <t>DB780</t>
  </si>
  <si>
    <t>DB-BAT100</t>
  </si>
  <si>
    <t>Outboard / L</t>
  </si>
  <si>
    <t>VAS00</t>
  </si>
  <si>
    <t>VAC00</t>
  </si>
  <si>
    <t>Twin Convertible Helm Seat</t>
  </si>
  <si>
    <t>VA510</t>
  </si>
  <si>
    <t>VA520</t>
  </si>
  <si>
    <t>VA530</t>
  </si>
  <si>
    <t>VA531</t>
  </si>
  <si>
    <t>VA532</t>
  </si>
  <si>
    <t>VA560</t>
  </si>
  <si>
    <t>VA610</t>
  </si>
  <si>
    <t>VA670</t>
  </si>
  <si>
    <t>VA690</t>
  </si>
  <si>
    <t>VA710</t>
  </si>
  <si>
    <t>VA720</t>
  </si>
  <si>
    <t>VA730</t>
  </si>
  <si>
    <t>VA740</t>
  </si>
  <si>
    <t>VA760</t>
  </si>
  <si>
    <t>VA770</t>
  </si>
  <si>
    <t>VA781</t>
  </si>
  <si>
    <t>VA-BAT65</t>
  </si>
  <si>
    <t>Model 1851 MkII</t>
  </si>
  <si>
    <t>Model 1851MkII</t>
  </si>
  <si>
    <t>Swivel seats, adjustable with flip-up</t>
  </si>
  <si>
    <t>YAS00</t>
  </si>
  <si>
    <t>YAS10</t>
  </si>
  <si>
    <t>YAS11</t>
  </si>
  <si>
    <t>YAS50</t>
  </si>
  <si>
    <t>YAW00</t>
  </si>
  <si>
    <t>YAW10</t>
  </si>
  <si>
    <t>YAW20</t>
  </si>
  <si>
    <t>YAW30</t>
  </si>
  <si>
    <t>Model 22SRMkII</t>
  </si>
  <si>
    <t>YA510</t>
  </si>
  <si>
    <t>YA520</t>
  </si>
  <si>
    <t>YA521</t>
  </si>
  <si>
    <t>YA530</t>
  </si>
  <si>
    <t>YA531</t>
  </si>
  <si>
    <t>YA540</t>
  </si>
  <si>
    <t>YA560</t>
  </si>
  <si>
    <t>YA561</t>
  </si>
  <si>
    <t>YA610</t>
  </si>
  <si>
    <t>YA611</t>
  </si>
  <si>
    <t>YA620</t>
  </si>
  <si>
    <t>YA621</t>
  </si>
  <si>
    <t>YA670</t>
  </si>
  <si>
    <t>YA690</t>
  </si>
  <si>
    <t>YA710</t>
  </si>
  <si>
    <t>YA720</t>
  </si>
  <si>
    <t>YA730</t>
  </si>
  <si>
    <t>YA740</t>
  </si>
  <si>
    <t>YA750</t>
  </si>
  <si>
    <t>YA751</t>
  </si>
  <si>
    <t>YA755</t>
  </si>
  <si>
    <t>YA780</t>
  </si>
  <si>
    <t>YA-BAT100</t>
  </si>
  <si>
    <t>XA100</t>
  </si>
  <si>
    <t>XA910</t>
  </si>
  <si>
    <t>XA200</t>
  </si>
  <si>
    <t>XA300</t>
  </si>
  <si>
    <t>XA510</t>
  </si>
  <si>
    <t>XA520</t>
  </si>
  <si>
    <t>XA521</t>
  </si>
  <si>
    <t>XA540</t>
  </si>
  <si>
    <t>XA541</t>
  </si>
  <si>
    <t>XA542</t>
  </si>
  <si>
    <t>XA580</t>
  </si>
  <si>
    <t>XA581</t>
  </si>
  <si>
    <t>XA670</t>
  </si>
  <si>
    <t>XA710</t>
  </si>
  <si>
    <t>XA720</t>
  </si>
  <si>
    <t>XA730</t>
  </si>
  <si>
    <t>XA740</t>
  </si>
  <si>
    <t>XA750</t>
  </si>
  <si>
    <t>XA751</t>
  </si>
  <si>
    <t>XA755</t>
  </si>
  <si>
    <t>XA780</t>
  </si>
  <si>
    <t>XA790</t>
  </si>
  <si>
    <t>XA810</t>
  </si>
  <si>
    <t>XA-BAT100</t>
  </si>
  <si>
    <t>UA100</t>
  </si>
  <si>
    <t>UA200</t>
  </si>
  <si>
    <t>UA300</t>
  </si>
  <si>
    <t>UA510</t>
  </si>
  <si>
    <t>UA520</t>
  </si>
  <si>
    <t>UA521</t>
  </si>
  <si>
    <t>UA530</t>
  </si>
  <si>
    <t>UA540</t>
  </si>
  <si>
    <t>UA541</t>
  </si>
  <si>
    <t>UA580</t>
  </si>
  <si>
    <t>UA581</t>
  </si>
  <si>
    <t>UA670</t>
  </si>
  <si>
    <t>UA710</t>
  </si>
  <si>
    <t>UA711</t>
  </si>
  <si>
    <t>UA720</t>
  </si>
  <si>
    <t>UA730</t>
  </si>
  <si>
    <t>UA740</t>
  </si>
  <si>
    <t>UA750</t>
  </si>
  <si>
    <t>UA751</t>
  </si>
  <si>
    <t>UA780</t>
  </si>
  <si>
    <t>UA790</t>
  </si>
  <si>
    <t>UA810</t>
  </si>
  <si>
    <t>UA-BAT100</t>
  </si>
  <si>
    <t>Model Smart1-48</t>
  </si>
  <si>
    <t>BB000</t>
  </si>
  <si>
    <t>Silver grey interior</t>
  </si>
  <si>
    <t>Sand brown interior</t>
  </si>
  <si>
    <t>BB110</t>
  </si>
  <si>
    <t>BB111</t>
  </si>
  <si>
    <t>BB115</t>
  </si>
  <si>
    <t>BB116</t>
  </si>
  <si>
    <t>BB120</t>
  </si>
  <si>
    <t>BB121</t>
  </si>
  <si>
    <t>BB130</t>
  </si>
  <si>
    <t>BB131</t>
  </si>
  <si>
    <t>BB210</t>
  </si>
  <si>
    <t>BB220</t>
  </si>
  <si>
    <t>BB230</t>
  </si>
  <si>
    <t>BB231</t>
  </si>
  <si>
    <t>BB240</t>
  </si>
  <si>
    <t>BB250</t>
  </si>
  <si>
    <t>BB260</t>
  </si>
  <si>
    <t>BB270</t>
  </si>
  <si>
    <t>BB271</t>
  </si>
  <si>
    <t>BB272</t>
  </si>
  <si>
    <t>BB280</t>
  </si>
  <si>
    <t>BB310</t>
  </si>
  <si>
    <t>BB311</t>
  </si>
  <si>
    <t>BB320</t>
  </si>
  <si>
    <t>BB321</t>
  </si>
  <si>
    <t>BB330</t>
  </si>
  <si>
    <t>BB340</t>
  </si>
  <si>
    <t>BB341</t>
  </si>
  <si>
    <t>BB350</t>
  </si>
  <si>
    <t>BB351</t>
  </si>
  <si>
    <t>BB352</t>
  </si>
  <si>
    <t>BB360</t>
  </si>
  <si>
    <t>BB801</t>
  </si>
  <si>
    <t>BB820</t>
  </si>
  <si>
    <t>BB830</t>
  </si>
  <si>
    <t>BB840</t>
  </si>
  <si>
    <t>BB-BAT65</t>
  </si>
  <si>
    <t>Bimini top</t>
  </si>
  <si>
    <t>Model Smart1-55</t>
  </si>
  <si>
    <t>BA000</t>
  </si>
  <si>
    <t>BA110</t>
  </si>
  <si>
    <t>BA111</t>
  </si>
  <si>
    <t>BA120</t>
  </si>
  <si>
    <t>BA121</t>
  </si>
  <si>
    <t>BA130</t>
  </si>
  <si>
    <t>BA131</t>
  </si>
  <si>
    <t>BA210</t>
  </si>
  <si>
    <t>BA220</t>
  </si>
  <si>
    <t>BA230</t>
  </si>
  <si>
    <t>BA231</t>
  </si>
  <si>
    <t>BA240</t>
  </si>
  <si>
    <t>BA241</t>
  </si>
  <si>
    <t>BA250</t>
  </si>
  <si>
    <t>BA260</t>
  </si>
  <si>
    <t>BA310</t>
  </si>
  <si>
    <t>BA311</t>
  </si>
  <si>
    <t>BA320</t>
  </si>
  <si>
    <t>BA321</t>
  </si>
  <si>
    <t>BA330</t>
  </si>
  <si>
    <t>BA331</t>
  </si>
  <si>
    <t>BA350</t>
  </si>
  <si>
    <t>BA801</t>
  </si>
  <si>
    <t>BA810</t>
  </si>
  <si>
    <t>BA820</t>
  </si>
  <si>
    <t>BA830</t>
  </si>
  <si>
    <t>BA840</t>
  </si>
  <si>
    <t>BA-BAT65</t>
  </si>
  <si>
    <t>Sterndrive / XL</t>
  </si>
  <si>
    <t>DP-S</t>
  </si>
  <si>
    <t>Single motor installation - blank boat</t>
  </si>
  <si>
    <t>300 HP</t>
  </si>
  <si>
    <t>Twin motor installation - blank boat</t>
  </si>
  <si>
    <t>2 x 200 HP</t>
  </si>
  <si>
    <t>DPF5</t>
  </si>
  <si>
    <t>Model 2965</t>
  </si>
  <si>
    <t>QS00</t>
  </si>
  <si>
    <t>QSV15</t>
  </si>
  <si>
    <t>QT00</t>
  </si>
  <si>
    <t>QTV15</t>
  </si>
  <si>
    <t>QTV16</t>
  </si>
  <si>
    <t>Q080</t>
  </si>
  <si>
    <t>Q081</t>
  </si>
  <si>
    <t>Q110</t>
  </si>
  <si>
    <t>Q120</t>
  </si>
  <si>
    <t>Q130</t>
  </si>
  <si>
    <t>Q140</t>
  </si>
  <si>
    <t>Q150</t>
  </si>
  <si>
    <t>Q155</t>
  </si>
  <si>
    <t>Q156</t>
  </si>
  <si>
    <t>Q160</t>
  </si>
  <si>
    <t>Q170</t>
  </si>
  <si>
    <t>Q190</t>
  </si>
  <si>
    <t>Q200</t>
  </si>
  <si>
    <t>Q400</t>
  </si>
  <si>
    <t>Q420</t>
  </si>
  <si>
    <t>Q430</t>
  </si>
  <si>
    <t>Q440</t>
  </si>
  <si>
    <t>Q450</t>
  </si>
  <si>
    <t>QBAT</t>
  </si>
  <si>
    <t>Generator 3.5 KW</t>
  </si>
  <si>
    <t>12" Multifuctional Display with Built-in Fishfinder</t>
  </si>
  <si>
    <t>Radome Radar 18", 4kw</t>
  </si>
  <si>
    <t>VHF Raymarine 55E</t>
  </si>
  <si>
    <t>Autopilot, Raymarine</t>
  </si>
  <si>
    <t>on request</t>
  </si>
  <si>
    <r>
      <t xml:space="preserve">Choose </t>
    </r>
    <r>
      <rPr>
        <b/>
        <sz val="12"/>
        <color rgb="FFFF0000"/>
        <rFont val="Arial Black"/>
        <family val="2"/>
      </rPr>
      <t>ONE</t>
    </r>
    <r>
      <rPr>
        <b/>
        <sz val="12"/>
        <rFont val="Arial Black"/>
        <family val="2"/>
      </rPr>
      <t xml:space="preserve"> interior layout:</t>
    </r>
  </si>
  <si>
    <t>Smart1-55 Open boat</t>
  </si>
  <si>
    <t>BA10G</t>
  </si>
  <si>
    <t>BA80G</t>
  </si>
  <si>
    <t>Smart1-48 Open boat</t>
  </si>
  <si>
    <t>Smart1-48 for Stern Console layout</t>
  </si>
  <si>
    <t>Smart1-48 for Center Console layout</t>
  </si>
  <si>
    <t>Smart1-48 for Side Console layout</t>
  </si>
  <si>
    <t>Smart1-55 for Stern Console layout</t>
  </si>
  <si>
    <t>Smart1-55 for Center Console layout</t>
  </si>
  <si>
    <t>Smart1-55 for Side Console layout</t>
  </si>
  <si>
    <t>Q602</t>
  </si>
  <si>
    <t>Price incl. VAT</t>
  </si>
  <si>
    <t>Grand Total:</t>
  </si>
  <si>
    <t>Outboard, Twin XL or Single XXL</t>
  </si>
  <si>
    <t>Model SL800</t>
  </si>
  <si>
    <r>
      <t xml:space="preserve">Choose </t>
    </r>
    <r>
      <rPr>
        <b/>
        <sz val="12"/>
        <color rgb="FFFF0000"/>
        <rFont val="Arial Black"/>
        <family val="2"/>
      </rPr>
      <t>ONE</t>
    </r>
    <r>
      <rPr>
        <b/>
        <sz val="12"/>
        <rFont val="Arial Black"/>
        <family val="2"/>
      </rPr>
      <t xml:space="preserve">  Helm Version and associated options:</t>
    </r>
  </si>
  <si>
    <t>EAW00</t>
  </si>
  <si>
    <t>EAW10</t>
  </si>
  <si>
    <t>EAW20</t>
  </si>
  <si>
    <t>EAW30</t>
  </si>
  <si>
    <t>EA522</t>
  </si>
  <si>
    <t>EA531</t>
  </si>
  <si>
    <t>EA532</t>
  </si>
  <si>
    <t>EA540</t>
  </si>
  <si>
    <t>EA580</t>
  </si>
  <si>
    <t>EA610</t>
  </si>
  <si>
    <t>EA611</t>
  </si>
  <si>
    <t>EA640</t>
  </si>
  <si>
    <t>EA641</t>
  </si>
  <si>
    <t>EA650</t>
  </si>
  <si>
    <t>EA651</t>
  </si>
  <si>
    <t>EA652</t>
  </si>
  <si>
    <t>EA670</t>
  </si>
  <si>
    <t>EA730</t>
  </si>
  <si>
    <t>EA740</t>
  </si>
  <si>
    <t>EA751</t>
  </si>
  <si>
    <t>EA752</t>
  </si>
  <si>
    <t>EA780</t>
  </si>
  <si>
    <t>EA790</t>
  </si>
  <si>
    <t>EA800</t>
  </si>
  <si>
    <t>EA850</t>
  </si>
  <si>
    <t>EA860</t>
  </si>
  <si>
    <t>EA-BAT100</t>
  </si>
  <si>
    <t>Model SL601</t>
  </si>
  <si>
    <t>DC100</t>
  </si>
  <si>
    <t>DC110</t>
  </si>
  <si>
    <t>DC910</t>
  </si>
  <si>
    <t>DC930</t>
  </si>
  <si>
    <t>DC200</t>
  </si>
  <si>
    <t>DC911</t>
  </si>
  <si>
    <t>DC912</t>
  </si>
  <si>
    <t>DC300</t>
  </si>
  <si>
    <t>DC913</t>
  </si>
  <si>
    <t>DC922</t>
  </si>
  <si>
    <t>DC400</t>
  </si>
  <si>
    <t>DCW00</t>
  </si>
  <si>
    <t>DCW10</t>
  </si>
  <si>
    <t>DCW20</t>
  </si>
  <si>
    <t>DCW30</t>
  </si>
  <si>
    <t>DCS00</t>
  </si>
  <si>
    <t>DCS10</t>
  </si>
  <si>
    <t>DCS11</t>
  </si>
  <si>
    <t>DCS50</t>
  </si>
  <si>
    <t>DC520</t>
  </si>
  <si>
    <t>DC521</t>
  </si>
  <si>
    <t>DC532</t>
  </si>
  <si>
    <t>DC610</t>
  </si>
  <si>
    <t>DC611</t>
  </si>
  <si>
    <t>DC670</t>
  </si>
  <si>
    <t>DC690</t>
  </si>
  <si>
    <t>DC710</t>
  </si>
  <si>
    <t>DC720</t>
  </si>
  <si>
    <t>DC730</t>
  </si>
  <si>
    <t>DC740</t>
  </si>
  <si>
    <t>DC750</t>
  </si>
  <si>
    <t>DC751</t>
  </si>
  <si>
    <t>DC755</t>
  </si>
  <si>
    <t>DC780</t>
  </si>
  <si>
    <t>DC-BAT100</t>
  </si>
  <si>
    <t>Charcoal grey interior</t>
  </si>
  <si>
    <t>Espresso brown interior</t>
  </si>
  <si>
    <t>Espresso grey interior</t>
  </si>
  <si>
    <t>Sand brown interior and black canvas</t>
  </si>
  <si>
    <t>Charcoal, two-tone grey interior and black canvas</t>
  </si>
  <si>
    <t>Espresso, two-tone brown interior and black canvas</t>
  </si>
  <si>
    <t>DA715</t>
  </si>
  <si>
    <t>DA716</t>
  </si>
  <si>
    <t>DA725</t>
  </si>
  <si>
    <t>DC612</t>
  </si>
  <si>
    <t>DC725</t>
  </si>
  <si>
    <t>DB612</t>
  </si>
  <si>
    <t>DB725</t>
  </si>
  <si>
    <t>DB715</t>
  </si>
  <si>
    <t>EA754</t>
  </si>
  <si>
    <t>FA100</t>
  </si>
  <si>
    <t>FA110</t>
  </si>
  <si>
    <t>FA910</t>
  </si>
  <si>
    <t>FA920</t>
  </si>
  <si>
    <t>FA930</t>
  </si>
  <si>
    <t>FA200</t>
  </si>
  <si>
    <t>FA911</t>
  </si>
  <si>
    <t>FA912</t>
  </si>
  <si>
    <t>FA921</t>
  </si>
  <si>
    <t>FA300</t>
  </si>
  <si>
    <t>FA913</t>
  </si>
  <si>
    <t>FA922</t>
  </si>
  <si>
    <t>FA400</t>
  </si>
  <si>
    <t>FAW00</t>
  </si>
  <si>
    <t>FAW10</t>
  </si>
  <si>
    <t>FAW20</t>
  </si>
  <si>
    <t>FAW30</t>
  </si>
  <si>
    <t>FAS00</t>
  </si>
  <si>
    <t>FAS10</t>
  </si>
  <si>
    <t>FAS11</t>
  </si>
  <si>
    <t>FAS50</t>
  </si>
  <si>
    <t>FA520</t>
  </si>
  <si>
    <t>FA521</t>
  </si>
  <si>
    <t>FA530</t>
  </si>
  <si>
    <t>FA610</t>
  </si>
  <si>
    <t>FA611</t>
  </si>
  <si>
    <t>FA612</t>
  </si>
  <si>
    <t>FA670</t>
  </si>
  <si>
    <t>FA690</t>
  </si>
  <si>
    <t>FA710</t>
  </si>
  <si>
    <t>FA720</t>
  </si>
  <si>
    <t>FA725</t>
  </si>
  <si>
    <t>FA730</t>
  </si>
  <si>
    <t>FA740</t>
  </si>
  <si>
    <t>FA750</t>
  </si>
  <si>
    <t>FA751</t>
  </si>
  <si>
    <t>FA755</t>
  </si>
  <si>
    <t>FA780</t>
  </si>
  <si>
    <t>FA-BAT100</t>
  </si>
  <si>
    <t>Model SL652</t>
  </si>
  <si>
    <t>Model 22SR MkII</t>
  </si>
  <si>
    <t>Model SL651</t>
  </si>
  <si>
    <t>FB100</t>
  </si>
  <si>
    <t>FB110</t>
  </si>
  <si>
    <t>FB910</t>
  </si>
  <si>
    <t>FB930</t>
  </si>
  <si>
    <t>FB200</t>
  </si>
  <si>
    <t>FB911</t>
  </si>
  <si>
    <t>FB912</t>
  </si>
  <si>
    <t>FB922</t>
  </si>
  <si>
    <t>FB300</t>
  </si>
  <si>
    <t>FB913</t>
  </si>
  <si>
    <t>FB400</t>
  </si>
  <si>
    <t>FBW00</t>
  </si>
  <si>
    <t>FBW10</t>
  </si>
  <si>
    <t>FBW20</t>
  </si>
  <si>
    <t>FBW30</t>
  </si>
  <si>
    <t>FBS00</t>
  </si>
  <si>
    <t>FBS10</t>
  </si>
  <si>
    <t>FBS11</t>
  </si>
  <si>
    <t>FBS50</t>
  </si>
  <si>
    <t>FB520</t>
  </si>
  <si>
    <t>FB521</t>
  </si>
  <si>
    <t>FB530</t>
  </si>
  <si>
    <t>FB532</t>
  </si>
  <si>
    <t>FB610</t>
  </si>
  <si>
    <t>FB611</t>
  </si>
  <si>
    <t>FB612</t>
  </si>
  <si>
    <t>FB670</t>
  </si>
  <si>
    <t>FB690</t>
  </si>
  <si>
    <t>FB710</t>
  </si>
  <si>
    <t>FB720</t>
  </si>
  <si>
    <t>FB725</t>
  </si>
  <si>
    <t>FB730</t>
  </si>
  <si>
    <t>FB740</t>
  </si>
  <si>
    <t>FB750</t>
  </si>
  <si>
    <t>FB751</t>
  </si>
  <si>
    <t>FB755</t>
  </si>
  <si>
    <t>FB780</t>
  </si>
  <si>
    <t>FB-BAT100</t>
  </si>
  <si>
    <t>CB100</t>
  </si>
  <si>
    <t>CB110</t>
  </si>
  <si>
    <t>CB910</t>
  </si>
  <si>
    <t>CB920</t>
  </si>
  <si>
    <t>CB930</t>
  </si>
  <si>
    <t>CB200</t>
  </si>
  <si>
    <t>CB911</t>
  </si>
  <si>
    <t>CB912</t>
  </si>
  <si>
    <t>CB922</t>
  </si>
  <si>
    <t>CB300</t>
  </si>
  <si>
    <t>CB913</t>
  </si>
  <si>
    <t>CB400</t>
  </si>
  <si>
    <t>Model SL701</t>
  </si>
  <si>
    <t>CBW00</t>
  </si>
  <si>
    <t>CBW10</t>
  </si>
  <si>
    <t>CBW20</t>
  </si>
  <si>
    <t>CBW30</t>
  </si>
  <si>
    <t>CBS00</t>
  </si>
  <si>
    <t>CBS10</t>
  </si>
  <si>
    <t>CBS11</t>
  </si>
  <si>
    <t>CBS20</t>
  </si>
  <si>
    <t>CBS21</t>
  </si>
  <si>
    <t>CBS30</t>
  </si>
  <si>
    <t>CB-C011</t>
  </si>
  <si>
    <t>Silver grey interior and black Canvas</t>
  </si>
  <si>
    <t>CB-C012</t>
  </si>
  <si>
    <t>Sand brown interior and black Canvas</t>
  </si>
  <si>
    <t>CB-C013</t>
  </si>
  <si>
    <t>Charcoal, two-tone grey interior and black Canvas</t>
  </si>
  <si>
    <t>CB-C014</t>
  </si>
  <si>
    <t>Espresso, two-tone brown interior and black Canvas</t>
  </si>
  <si>
    <t>CB520</t>
  </si>
  <si>
    <t>CB521</t>
  </si>
  <si>
    <t>CB530</t>
  </si>
  <si>
    <t>CB532</t>
  </si>
  <si>
    <t>CB610</t>
  </si>
  <si>
    <t>CB611</t>
  </si>
  <si>
    <t>CB612</t>
  </si>
  <si>
    <t>CB670</t>
  </si>
  <si>
    <t>CB690</t>
  </si>
  <si>
    <t>CB710</t>
  </si>
  <si>
    <t>CB730</t>
  </si>
  <si>
    <t>CB740</t>
  </si>
  <si>
    <t>CB741</t>
  </si>
  <si>
    <t>CB750</t>
  </si>
  <si>
    <t>CB751</t>
  </si>
  <si>
    <t>CB760</t>
  </si>
  <si>
    <t>CB780</t>
  </si>
  <si>
    <t>CB790</t>
  </si>
  <si>
    <t>CB-BAT100</t>
  </si>
  <si>
    <t>BB-C011</t>
  </si>
  <si>
    <t>BB-C012</t>
  </si>
  <si>
    <t>BB-C013</t>
  </si>
  <si>
    <t>BB-C014</t>
  </si>
  <si>
    <t>BA-C011</t>
  </si>
  <si>
    <t>BA-C012</t>
  </si>
  <si>
    <t>BA-C013</t>
  </si>
  <si>
    <t>BA-C014</t>
  </si>
  <si>
    <t>VA-C011</t>
  </si>
  <si>
    <t>VA-C012</t>
  </si>
  <si>
    <t>VA-C013</t>
  </si>
  <si>
    <t>VA-C014</t>
  </si>
  <si>
    <t>DAS31</t>
  </si>
  <si>
    <t>DA-C011</t>
  </si>
  <si>
    <t>DA-C012</t>
  </si>
  <si>
    <t>DA-C013</t>
  </si>
  <si>
    <t>DA-C014</t>
  </si>
  <si>
    <t>DC-C011</t>
  </si>
  <si>
    <t>DC-C012</t>
  </si>
  <si>
    <t>DC-C013</t>
  </si>
  <si>
    <t>DC-C014</t>
  </si>
  <si>
    <t>DB-C011</t>
  </si>
  <si>
    <t>DB-C012</t>
  </si>
  <si>
    <t>DB-C013</t>
  </si>
  <si>
    <t>DB-C014</t>
  </si>
  <si>
    <t>FBS20</t>
  </si>
  <si>
    <t>FBS21</t>
  </si>
  <si>
    <t>FBS30</t>
  </si>
  <si>
    <t>FBS31</t>
  </si>
  <si>
    <t>FB-C011</t>
  </si>
  <si>
    <t>FB-C012</t>
  </si>
  <si>
    <t>FB-C013</t>
  </si>
  <si>
    <t>FB-C014</t>
  </si>
  <si>
    <t>FA-C011</t>
  </si>
  <si>
    <t>FA-C012</t>
  </si>
  <si>
    <t>FA-C013</t>
  </si>
  <si>
    <t>FA-C014</t>
  </si>
  <si>
    <t>FAS20</t>
  </si>
  <si>
    <t>FAS21</t>
  </si>
  <si>
    <t>FAS30</t>
  </si>
  <si>
    <t>FAS31</t>
  </si>
  <si>
    <t>CB711</t>
  </si>
  <si>
    <t>CC100</t>
  </si>
  <si>
    <t>CC110</t>
  </si>
  <si>
    <t>CC910</t>
  </si>
  <si>
    <t>CC920</t>
  </si>
  <si>
    <t>CC930</t>
  </si>
  <si>
    <t>CC200</t>
  </si>
  <si>
    <t>CC911</t>
  </si>
  <si>
    <t>CC912</t>
  </si>
  <si>
    <t>CC921</t>
  </si>
  <si>
    <t>CC300</t>
  </si>
  <si>
    <t>CC913</t>
  </si>
  <si>
    <t>CC922</t>
  </si>
  <si>
    <t>CC400</t>
  </si>
  <si>
    <t>CCW00</t>
  </si>
  <si>
    <t>CCW10</t>
  </si>
  <si>
    <t>CCW20</t>
  </si>
  <si>
    <t>CCW30</t>
  </si>
  <si>
    <t>CCS00</t>
  </si>
  <si>
    <t>CCS10</t>
  </si>
  <si>
    <t>CCS11</t>
  </si>
  <si>
    <t>CCS20</t>
  </si>
  <si>
    <t>CCS21</t>
  </si>
  <si>
    <t>CCS30</t>
  </si>
  <si>
    <t>CCS31</t>
  </si>
  <si>
    <t>CC-C011</t>
  </si>
  <si>
    <t>CC-C012</t>
  </si>
  <si>
    <t>CC-C013</t>
  </si>
  <si>
    <t>CC-C014</t>
  </si>
  <si>
    <t>Model SL702 Mk2</t>
  </si>
  <si>
    <t>CC520</t>
  </si>
  <si>
    <t>CC521</t>
  </si>
  <si>
    <t>CC525</t>
  </si>
  <si>
    <t>CC530</t>
  </si>
  <si>
    <t>CC580</t>
  </si>
  <si>
    <t>CC610</t>
  </si>
  <si>
    <t>CC611</t>
  </si>
  <si>
    <t>CC612</t>
  </si>
  <si>
    <t>CC613</t>
  </si>
  <si>
    <t>CC614</t>
  </si>
  <si>
    <t>CC650</t>
  </si>
  <si>
    <t>CC651</t>
  </si>
  <si>
    <t>CC652</t>
  </si>
  <si>
    <t>CC670</t>
  </si>
  <si>
    <t>CC690</t>
  </si>
  <si>
    <t>CC710</t>
  </si>
  <si>
    <t>CC711</t>
  </si>
  <si>
    <t>CC730</t>
  </si>
  <si>
    <t>CC740</t>
  </si>
  <si>
    <t>CC750</t>
  </si>
  <si>
    <t>CC751</t>
  </si>
  <si>
    <t>CC780</t>
  </si>
  <si>
    <t>CC790</t>
  </si>
  <si>
    <t>CC-BAT100</t>
  </si>
  <si>
    <t>YA-C011</t>
  </si>
  <si>
    <t>YA-C012</t>
  </si>
  <si>
    <t>YA-C013</t>
  </si>
  <si>
    <t>YA-C014</t>
  </si>
  <si>
    <t>XA-C011</t>
  </si>
  <si>
    <t>XA-C012</t>
  </si>
  <si>
    <t>XA-C013</t>
  </si>
  <si>
    <t>XA-C014</t>
  </si>
  <si>
    <t>UA-C011</t>
  </si>
  <si>
    <t>UA-C012</t>
  </si>
  <si>
    <t>UA-C013</t>
  </si>
  <si>
    <t>UA-C014</t>
  </si>
  <si>
    <t>EA-C011</t>
  </si>
  <si>
    <t>EA-C012</t>
  </si>
  <si>
    <t>EA-C013</t>
  </si>
  <si>
    <t>EA-C014</t>
  </si>
  <si>
    <t>EA525</t>
  </si>
  <si>
    <t>EA526</t>
  </si>
  <si>
    <t>CBS31</t>
  </si>
  <si>
    <t>CC760</t>
  </si>
  <si>
    <t>Model 2455 MkII</t>
  </si>
  <si>
    <t>Model 2255 MkII</t>
  </si>
  <si>
    <t>Gaskocher einflammig</t>
  </si>
  <si>
    <t>Kühlbox 41 ltr. Kompressor</t>
  </si>
  <si>
    <t>Kühlbox Igloo 52 ltr. Unter Weekender Sitzbank</t>
  </si>
  <si>
    <t>Silbergrau mit schwarzem Verdeckstoff</t>
  </si>
  <si>
    <t>Sandfarben mit schwarzem Verdeckstoff</t>
  </si>
  <si>
    <t>Anthrazitgrau mit schwarzem Verdeckstoff</t>
  </si>
  <si>
    <t>Espresso, zweifarbig braun mit schwarzem Verdeckstoff</t>
  </si>
  <si>
    <t>Seadek Boden Paket, Badeplattform und Einstieg</t>
  </si>
  <si>
    <t>SeaDek Paket Cockpitbereich</t>
  </si>
  <si>
    <t>SeaDek Paket Steuerstand</t>
  </si>
  <si>
    <t>Polster für Sonnenliege mit Schutzhülle</t>
  </si>
  <si>
    <t>Bimini Top für Sonnenliege</t>
  </si>
  <si>
    <t>Abdeckung für Rückenlehnen</t>
  </si>
  <si>
    <t>elektr. Kühlschrank12V in der Kabine</t>
  </si>
  <si>
    <t>Bimini Top für Cockpit</t>
  </si>
  <si>
    <t>Bimini Top Front + Seitenteile (EA610 erforderlich)</t>
  </si>
  <si>
    <t>Bimini Top Heckteil mit Anschluss an EA 610</t>
  </si>
  <si>
    <t>Komplettpersenning (EA610, EA611 + EA640 erforderlich)</t>
  </si>
  <si>
    <t>Abdeckung für Mittelkonsole und Fahrersitz</t>
  </si>
  <si>
    <t>Feuerlöscher</t>
  </si>
  <si>
    <t>Angelrutenhalter , 2 Stück</t>
  </si>
  <si>
    <t xml:space="preserve">Hydraulische Lenkzylinder installation </t>
  </si>
  <si>
    <t>Verbindungsstange Doppelmotorisierung</t>
  </si>
  <si>
    <t>Entfall Hydraulische Lenkung</t>
  </si>
  <si>
    <t>elektrische Ankerwinde</t>
  </si>
  <si>
    <t>Landanschlusspaket incl.Batterieladegerät</t>
  </si>
  <si>
    <t xml:space="preserve">Trimmklappen </t>
  </si>
  <si>
    <t>Warmwasserboiler ( EA790 erforderlich)</t>
  </si>
  <si>
    <t>Bugstrahlruder</t>
  </si>
  <si>
    <t>Batterie 100 AH mit Hauptschalter</t>
  </si>
  <si>
    <t>Kette 6mm verzinkt, je Meter</t>
  </si>
  <si>
    <t>Kette 6mm Edelstahl, je Meter</t>
  </si>
  <si>
    <t>Anker 10 kg Edelstahl mit Ankerwirbel</t>
  </si>
  <si>
    <t>Kraftststoffvorfilter</t>
  </si>
  <si>
    <t>Montage Motor und Installation am Boot ( 2 Motoren )</t>
  </si>
  <si>
    <t>Transport Bremerhaven nach Treis-Karden</t>
  </si>
  <si>
    <t>Inbetriebnahme und Auslieferung</t>
  </si>
  <si>
    <t>Polsterung für Hecksitzbank BB + STB</t>
  </si>
  <si>
    <t>Polsterung für Mittelsitz</t>
  </si>
  <si>
    <t>Kabinentisch</t>
  </si>
  <si>
    <t>Igloo Kühlbox 68 lt. im Heck</t>
  </si>
  <si>
    <t>Polsterung für Zusatzsitz BB</t>
  </si>
  <si>
    <t>Polsterung für Zusatzsitz STB</t>
  </si>
  <si>
    <t>Kabinentisch, auch im Cockpit zu verwenden, parallel</t>
  </si>
  <si>
    <t>Polsterung für Heckeinstieg STB</t>
  </si>
  <si>
    <t>Kabinentisch, auch im Cockpit zu verwenden, L + U Layout</t>
  </si>
  <si>
    <t>Kühlschrank 41 lt. Kompressor</t>
  </si>
  <si>
    <t>Kühlbox  Igloo 51 lt. unter der Weekender Sitzbank</t>
  </si>
  <si>
    <t>Sitz mit isolierter Eisbox 150 lt.</t>
  </si>
  <si>
    <t>Polsterung für Sitz mit Eisbox 150 lt.</t>
  </si>
  <si>
    <t>Fahrersitz mit isolierter Eisbox 70 lt.</t>
  </si>
  <si>
    <t>Polster für Sitz mit Eisbox 70 lt.</t>
  </si>
  <si>
    <t>Beifahrersitz mit isolierter Eisbox 70 lt.</t>
  </si>
  <si>
    <t>Polsterung für Beifahrersitz mit Eisbox 70 lt.</t>
  </si>
  <si>
    <t>Sandbraun mit schwarzem Verdeckstoff</t>
  </si>
  <si>
    <t>Anthrazit grau two tone mit schwarzem Verdeckstoff</t>
  </si>
  <si>
    <t>Espresso, two-tone braun mit schwarzem Verdeckstoff</t>
  </si>
  <si>
    <t>Badeplattform mit Leiter</t>
  </si>
  <si>
    <t>Sea Dek Paket: Badeplattform und Einstiege</t>
  </si>
  <si>
    <t>SeaDek im Cockpitbereich</t>
  </si>
  <si>
    <t>Polsterung für Sonnenliege</t>
  </si>
  <si>
    <t>elek. Kühlschrank 12V in der Kabine</t>
  </si>
  <si>
    <t>Bimini Top über gesamte Breite</t>
  </si>
  <si>
    <t>Bimini Top über gesamte Breite / lange Version</t>
  </si>
  <si>
    <t>Bimini Verlängerung für Vorne</t>
  </si>
  <si>
    <t>Hardtop mit Edelstahlrahmen</t>
  </si>
  <si>
    <t>Vorderteil für Hardtop</t>
  </si>
  <si>
    <t>komplettes Verdeck (CA651 erforderlich)</t>
  </si>
  <si>
    <t>Ganzpersenning (nur für Trailer)</t>
  </si>
  <si>
    <t>Bimni Verlängerung für hinten</t>
  </si>
  <si>
    <t>Bimini Top Seitenverkleidungen</t>
  </si>
  <si>
    <t>Chemie WC</t>
  </si>
  <si>
    <t>Marinetoilette mit Holdingtank</t>
  </si>
  <si>
    <t>Angelrutenhalter, 2 Stück</t>
  </si>
  <si>
    <t>Hydraulische Lenkung</t>
  </si>
  <si>
    <t>Installation und Entlüftung Lenkung</t>
  </si>
  <si>
    <t>Ankerwinde (Anker und Kette NICHT im Lieferumfang enthalten)</t>
  </si>
  <si>
    <t>Landanschluß Paket (incl. Batterieladegerät)</t>
  </si>
  <si>
    <t>Batterie 100 Ah mit Hauptschalter</t>
  </si>
  <si>
    <t>Kette 6mm verzinkt, je m</t>
  </si>
  <si>
    <t>Kette 6mm Edelstahl, je m</t>
  </si>
  <si>
    <t>Anker 8kg Edelstahl mit Ankerwirbel</t>
  </si>
  <si>
    <t>Yamaha F 225 FETX EFI</t>
  </si>
  <si>
    <t>Yamaha F 250 DETX EFI</t>
  </si>
  <si>
    <t>Kraftstoffvorfilter</t>
  </si>
  <si>
    <t>Motor Montage und Installation am Boot</t>
  </si>
  <si>
    <t>D</t>
  </si>
  <si>
    <t>längsseitige Aufbewahrungsbank BB</t>
  </si>
  <si>
    <t>Polster für Aufbewahrngsbank BB</t>
  </si>
  <si>
    <t>längsseitige Aufbewahrungsbank STB</t>
  </si>
  <si>
    <t>Polster für Aufbewahrngsbank STB</t>
  </si>
  <si>
    <t>Kompakte Konsole mit Windschutzscheibe und Schiene</t>
  </si>
  <si>
    <t>Kompakte Konsolenabdeckung</t>
  </si>
  <si>
    <t>Flache Sportkonsole</t>
  </si>
  <si>
    <t>Sportkonsolenabdeckung</t>
  </si>
  <si>
    <t>breite Konsole mit Windschutzscheibe und Schiene</t>
  </si>
  <si>
    <t>breite Konsolenabdeckung</t>
  </si>
  <si>
    <t>Sitz vor der dem Steuerstand(N/A for side console install'n)</t>
  </si>
  <si>
    <t>Polster für Sitz vor der dem Steuerstand</t>
  </si>
  <si>
    <t>Kompakter Heck-Cabrio-Sitz mit Kissen</t>
  </si>
  <si>
    <t>Breiter Heck-Cabriositz mit Kissen</t>
  </si>
  <si>
    <t>Abdeckung für kompakte Konsole</t>
  </si>
  <si>
    <t>Fahrersitz(N/A for side console install'n)</t>
  </si>
  <si>
    <t>Polster für Fahrersitz</t>
  </si>
  <si>
    <t>Kompakter verstellbarer Fahrersitz (mit Kissen)</t>
  </si>
  <si>
    <t>Breiter verstellbarer Fahrersitz (mit Kissen)</t>
  </si>
  <si>
    <t>Einzelner drehbarer Schalensitz</t>
  </si>
  <si>
    <t>Zwei schwenkbare Schalensitze</t>
  </si>
  <si>
    <t>breite Hecksitzbank mit Polster</t>
  </si>
  <si>
    <t>Sitzverlängerung für BB350 und BB115</t>
  </si>
  <si>
    <t>Polster für Seitensitze im Heck (2)</t>
  </si>
  <si>
    <t>Sitzkissen für den Bug</t>
  </si>
  <si>
    <t>seitliche Ablage BB</t>
  </si>
  <si>
    <t>seitliches Polster für Sitzbank BB</t>
  </si>
  <si>
    <t>seitliche Ablage STB</t>
  </si>
  <si>
    <t>seitliches Polster für Sitzbank STB</t>
  </si>
  <si>
    <t>Polster für Sonnenliege im Bug</t>
  </si>
  <si>
    <t>abnehmbarer Esstisch im Bug</t>
  </si>
  <si>
    <t>SeaDek Paket für Bug und Heck</t>
  </si>
  <si>
    <t>Deckschienen aus Edelstahl</t>
  </si>
  <si>
    <t>Batterie 65Ah mit Hauptschalter</t>
  </si>
  <si>
    <t>Bootstransportkosten vom Hafe zum Händler</t>
  </si>
  <si>
    <t>Kompakte Konsole zur Heckmontage</t>
  </si>
  <si>
    <t>Hecksitzbankleiste</t>
  </si>
  <si>
    <t>Polster für Hecksitzbank</t>
  </si>
  <si>
    <t>Polsterung für die Seiten der Hecksitzbank</t>
  </si>
  <si>
    <t>Polsterung für Bugsitze</t>
  </si>
  <si>
    <t>Erhöhtes Bugdeck mit Stauraum</t>
  </si>
  <si>
    <t>Polsterung für erhöhtes Bugdeck</t>
  </si>
  <si>
    <t>intergrierter Kraftstofftank 90 lt.</t>
  </si>
  <si>
    <t>Kraftstofftank mittig eingebaut</t>
  </si>
  <si>
    <t>Bootstransportkosten vom Hafen zum Händler</t>
  </si>
  <si>
    <t>Drehsitz, verstellbar</t>
  </si>
  <si>
    <t>Sea Dek Paket für bug und Heck</t>
  </si>
  <si>
    <t>Polster Set für Heckbank</t>
  </si>
  <si>
    <t>Polster für U-Sitzbank im Bug</t>
  </si>
  <si>
    <t>Seitenlehnen für U-Sitzbank (VA530 erforderlich)</t>
  </si>
  <si>
    <t>Polster für Sonnenliege (VA530 erforderlich)</t>
  </si>
  <si>
    <t>Cockpittisch, abnehmbar</t>
  </si>
  <si>
    <t>Bimini Top</t>
  </si>
  <si>
    <t>Abdeckung für Konsole und Fahrersitz</t>
  </si>
  <si>
    <t>elek. Schalter am Armaturenbrett, zusätzlich</t>
  </si>
  <si>
    <t>Angelrutenhalter, Edelstahl, 2 Stück</t>
  </si>
  <si>
    <t>Heckdusche mit Tank und Druckwasserpumpe</t>
  </si>
  <si>
    <t>Radio mit Bluetooth + USB</t>
  </si>
  <si>
    <t>Ankerrolle mit Halter und Seilführungsloch</t>
  </si>
  <si>
    <t>65 Ah Batterie mit Hauptschalter</t>
  </si>
  <si>
    <t>Polsterung für Hecksitze BB und STB</t>
  </si>
  <si>
    <t>Igloo Kühlbox 51lt, im Heck</t>
  </si>
  <si>
    <t>Polsterung für Zusatzsitze BB</t>
  </si>
  <si>
    <t>Polsterung für Zusatzsitze STB</t>
  </si>
  <si>
    <t>Kabinentisch auch im Cockpit zu verwenden, Parallelform</t>
  </si>
  <si>
    <t>Kabinentisch auch im Cockpit zu verwenden, L oder U Form</t>
  </si>
  <si>
    <t>Kühlschrank Kompressor 41 lt.</t>
  </si>
  <si>
    <t>Igloo Kühlbox 51lt, unter der weekender Sitzbank</t>
  </si>
  <si>
    <t>Fahrersitz mit isolierter Eisbox, 70 lt.</t>
  </si>
  <si>
    <t>Polsterung für Fahrersitz mit Eisbox</t>
  </si>
  <si>
    <t>Beifahrersitz mit isolierter Eisbox</t>
  </si>
  <si>
    <t>Polsterung für Beifahrersitz mit Eisbox</t>
  </si>
  <si>
    <t>Heckdusche mit Tank und Druckwassersystem</t>
  </si>
  <si>
    <t>SeaDek Belag auf Badeplattform und Einstieg</t>
  </si>
  <si>
    <t>Bimini top mit Edelstahlgestänge</t>
  </si>
  <si>
    <t>Bimini Top Verlängerung (DA610 erforderlich)</t>
  </si>
  <si>
    <t>Bimini Top Front- + Seitenteile (DA610 erforderlich)</t>
  </si>
  <si>
    <t>Bimini Top Heckteil (DA620 erforderlich, nicht mit DA611)</t>
  </si>
  <si>
    <t>Cockpitabdeckung</t>
  </si>
  <si>
    <t>Cabin Positionslicht BB</t>
  </si>
  <si>
    <t>Cabin Positionslicht STB</t>
  </si>
  <si>
    <t>elek. Schalter am Armaturenbrett</t>
  </si>
  <si>
    <t>Cockpit blaue LED Beleuchtung</t>
  </si>
  <si>
    <t>hydraulische Lenkung</t>
  </si>
  <si>
    <t>Hydraulische Lenkung, Montage</t>
  </si>
  <si>
    <t>Karnic Deluxe Lenkrad</t>
  </si>
  <si>
    <t>elek. Ankerwinde</t>
  </si>
  <si>
    <t>Batterie 100Ah mit Hauptschalter</t>
  </si>
  <si>
    <t>Anker 8 kg Edelstahl mit Ankerwirbel</t>
  </si>
  <si>
    <t>Schaltkabel 18"</t>
  </si>
  <si>
    <t>Smart Craft SC 1000 Speedo ( nur Mercury )</t>
  </si>
  <si>
    <t>Motor Montage am Boot und Installation</t>
  </si>
  <si>
    <t>Trailer Ohlmeier M 1800</t>
  </si>
  <si>
    <t>Trailer Ohlmeier MT 2200</t>
  </si>
  <si>
    <t>Mercury F100 ELPT EFI</t>
  </si>
  <si>
    <t>Mercury F115 ELPT EFI</t>
  </si>
  <si>
    <t>Yamaha F 80 DETL EFI</t>
  </si>
  <si>
    <t>Schaltkabel</t>
  </si>
  <si>
    <t>Smartcraft SC 1000 Speedo (nur Mercury)</t>
  </si>
  <si>
    <t>Motor Montage am Boot</t>
  </si>
  <si>
    <t>Trailer Ohlmeier M 1500</t>
  </si>
  <si>
    <t>isolierte Eisbox 150 lt. unter dem Sitz</t>
  </si>
  <si>
    <t xml:space="preserve">Polsterung für Sitz mit isolierter Eisbox </t>
  </si>
  <si>
    <t>Polsterung für Seitensitz im Bug incl. Rückenlehne</t>
  </si>
  <si>
    <t>Bimini Top über die gesamte Breite</t>
  </si>
  <si>
    <t>Bimini Top über die gesamte Breite lange Version</t>
  </si>
  <si>
    <t>Bimini Top Verlängerung nach vorne</t>
  </si>
  <si>
    <t>Chemie  WC</t>
  </si>
  <si>
    <t>Cockpit blaue LED Bekeuchtung</t>
  </si>
  <si>
    <t>Polsterung für Hecksitz BB + STB</t>
  </si>
  <si>
    <t>Polsterung Mittelsitz</t>
  </si>
  <si>
    <t>Kühlbox Igloo 51 ltr. im Heck</t>
  </si>
  <si>
    <t>Kabinentisch, auch im Cockpit zu verwenden</t>
  </si>
  <si>
    <t>Polsterung für Zusatzsitz</t>
  </si>
  <si>
    <t>Kühlschrank Kompressor 41 Liter</t>
  </si>
  <si>
    <t>Fahrersitz mit isolierter Eisbox 150 ltr.</t>
  </si>
  <si>
    <t>Polsterung für Sonnenliege am Deck</t>
  </si>
  <si>
    <t>Ganzpersenning ( nur für Trailerbenutzung)</t>
  </si>
  <si>
    <t>Luke in der Kabine BB</t>
  </si>
  <si>
    <t>elektrische Schalter extra</t>
  </si>
  <si>
    <t>Cockpit LED Beleuchtung blau</t>
  </si>
  <si>
    <t>Angelrutenhalter</t>
  </si>
  <si>
    <t>Hydraulische Lenkung Montage</t>
  </si>
  <si>
    <t>Karnic de Luxe Lenkrad</t>
  </si>
  <si>
    <t>Elektrische Ankerwinde</t>
  </si>
  <si>
    <t>Anker 8kg Edelstahl mit Wirbel</t>
  </si>
  <si>
    <t>Montage Motor am Boot und Installation</t>
  </si>
  <si>
    <t>Transport Treis-Karden nach Bremerhaven</t>
  </si>
  <si>
    <t>Polsterung für Sitz mit isolierter Eisbox 150 lt.</t>
  </si>
  <si>
    <t>Polsterung für Fahrersitz mit isolierter Eisbox 70 lt.</t>
  </si>
  <si>
    <t>Polsterung für Beifahrersitz mit isolierter Eisbox 70 lt.</t>
  </si>
  <si>
    <t>Yamaha F 175 AETX EFI</t>
  </si>
  <si>
    <t>Yamaha F 200 FETX EFI</t>
  </si>
  <si>
    <t xml:space="preserve">Mercury F 200 V 6 XL DS </t>
  </si>
  <si>
    <t>Mercury F 225 V 6 XL DS</t>
  </si>
  <si>
    <t>Ohlmeier MT 2200</t>
  </si>
  <si>
    <t>Ohlmeier MT 2500</t>
  </si>
  <si>
    <t>Kabinentisch auch im Cockpit zu verwenden</t>
  </si>
  <si>
    <t>Füllposter Set Bugliege</t>
  </si>
  <si>
    <t>Kühlbos Igloo 51 lt. unter der Weekender Sitzbank</t>
  </si>
  <si>
    <t>Angelrutenhalter, 4 Stück</t>
  </si>
  <si>
    <t>Hydraulische Lenkzylinderinstallation und Systementlüftung</t>
  </si>
  <si>
    <t>Füllpolster Set für Sonnenliege Bug</t>
  </si>
  <si>
    <t>Sitzkissen Set incl. Rückenlehne, U-Form Bug</t>
  </si>
  <si>
    <t>Mercury F 200 V6 XL DS Edelstahlpropeller</t>
  </si>
  <si>
    <t>Mercury F 250 V8 XL DS Edelstahlpropeller</t>
  </si>
  <si>
    <t>Trailer Ohlmeier MT 2500</t>
  </si>
  <si>
    <t>Trailer Ohlmeier MT 2700</t>
  </si>
  <si>
    <t>Heckdusche mit Frischwasser</t>
  </si>
  <si>
    <t>Kühlschrank Kompressor 41 lt. mit 12V Steckdose</t>
  </si>
  <si>
    <t>Sea Dek Paket für Bug und Heck</t>
  </si>
  <si>
    <t>Badeplattform mit Sea Dek Belag</t>
  </si>
  <si>
    <t>Polster für Sitzbank im Bug</t>
  </si>
  <si>
    <t>Polsterung für Sitz in L-Form im Cockpit</t>
  </si>
  <si>
    <t>Kabinentisch auch im Cockpit zu verwenden, Deluxe</t>
  </si>
  <si>
    <t>Bimini Top mit Edelstahlgestänge</t>
  </si>
  <si>
    <t>Bimini Top Verlängerung (YA610 erforderlich)</t>
  </si>
  <si>
    <t>Bimini Top Front- + Seitenteile (YA610 erforderlich)</t>
  </si>
  <si>
    <t>Bimini Top Heckteil (YA620 erforderlich, nicht mit YA611)</t>
  </si>
  <si>
    <t>Angelrutenhalter Edelstahl, Option A: 2 Stück</t>
  </si>
  <si>
    <t>2255 Storm, durchgehende Hecksitzbank</t>
  </si>
  <si>
    <t>2255 Storm, Hecksitzbank in L-Form</t>
  </si>
  <si>
    <t>2255 Storm, Hecksitzbank in U-Form</t>
  </si>
  <si>
    <t>Flansch für Außentisch</t>
  </si>
  <si>
    <t>Füllpolster für Liege im Salon</t>
  </si>
  <si>
    <t>Teppichboden im Cockpit</t>
  </si>
  <si>
    <t>Sichtschutzvorhang in Kabine</t>
  </si>
  <si>
    <t>elek. Kühlschrank 12V in der Pantry</t>
  </si>
  <si>
    <t>Gasherd unterm Fahrersitz</t>
  </si>
  <si>
    <t>geschlossene Heckpersenning</t>
  </si>
  <si>
    <t>Landanschluß 220V inkl. Ladegerät</t>
  </si>
  <si>
    <t>Antennenmast (für Radom und Suchscheinwerfer)</t>
  </si>
  <si>
    <t>2455 Storm, durchgehende Hecksitzbank</t>
  </si>
  <si>
    <t>2455 Storm, Hecksitzbank in L-Form</t>
  </si>
  <si>
    <t>2455 Storm, Hecksitzbank in U-Form</t>
  </si>
  <si>
    <t>Gaskocher unterm Fahrersitz</t>
  </si>
  <si>
    <t>Chemie Toilette</t>
  </si>
  <si>
    <t>mit Volvo D4-300 Diesel</t>
  </si>
  <si>
    <t>schwarzes Verdeck</t>
  </si>
  <si>
    <t>Heckspoilerverlängerung mit Edelstahlrahmen</t>
  </si>
  <si>
    <t>Verdeckerwiterung zur Heckspoilerverlängerung</t>
  </si>
  <si>
    <t>Cockpitabdeckung Heck</t>
  </si>
  <si>
    <t>Abdeckung für Windschutzscheibe und Seitenscheiben</t>
  </si>
  <si>
    <t xml:space="preserve">     </t>
  </si>
  <si>
    <t>Polster Sonnenliege im Bug mit Schutzhülle</t>
  </si>
  <si>
    <t>Abnehmbare Heckbank</t>
  </si>
  <si>
    <t>Meerwasser Waschsystem an Deck</t>
  </si>
  <si>
    <t>Angelrutenhalter aus Edelstahl, 2 Stück</t>
  </si>
  <si>
    <t>Angelrutenhalter aus Edelstahl, 4 Stück</t>
  </si>
  <si>
    <t>Klimaanlage Salon und Kabine 12000 BTU</t>
  </si>
  <si>
    <t>Heizung in Salon + Kabine</t>
  </si>
  <si>
    <t>Radome Suchscheinwerfer</t>
  </si>
  <si>
    <t>S/S Prop, DP-S Drive (austauschbar gegen Alu) - einmotorig</t>
  </si>
  <si>
    <t>S/S Prop, DP-S Drive (austauschbar gegen Alu) - zweimotorig</t>
  </si>
  <si>
    <t>Batterie-Set 3 x 100 Ah</t>
  </si>
  <si>
    <t>Bootsservice Enk GmbH</t>
  </si>
  <si>
    <t>Am Laach 10</t>
  </si>
  <si>
    <t>56253 Treis-Karden</t>
  </si>
  <si>
    <t>02672/2431</t>
  </si>
  <si>
    <t>Motorwell Abdeckung für Bankverlängerung</t>
  </si>
  <si>
    <t>Motorwell Polster für die Bankverlängerung</t>
  </si>
  <si>
    <t>Motorwell Bankverlängerung SeaDek</t>
  </si>
  <si>
    <t>Tel. 02672-2431</t>
  </si>
  <si>
    <t>info@boote-enk.de</t>
  </si>
  <si>
    <t>indo@boote-enk.de</t>
  </si>
  <si>
    <t>Mercury F 200 V6 L - XL DS Edelstahlpropeller</t>
  </si>
  <si>
    <t>Mercury F 250 V8 Verado L - XL - XXL DS Edelstahlpropeller</t>
  </si>
  <si>
    <t>Mercury F 150 EFI XL</t>
  </si>
  <si>
    <t>Mercury F 175 V6 XL Elektrische Schaltung</t>
  </si>
  <si>
    <t>Mercury F 225 XL V6 DS Elektrische Schaltung</t>
  </si>
  <si>
    <t>Mercury F 250 XL V8 DS Elektrische Schaltung</t>
  </si>
  <si>
    <t>Mercury F 200 XL V6 DS Elektrische Schaltung</t>
  </si>
  <si>
    <t>GA-BAT100</t>
  </si>
  <si>
    <t>GA790</t>
  </si>
  <si>
    <t>GA780</t>
  </si>
  <si>
    <t>GA760</t>
  </si>
  <si>
    <t>GA751</t>
  </si>
  <si>
    <t>GA750</t>
  </si>
  <si>
    <t>GA740</t>
  </si>
  <si>
    <t>GA730</t>
  </si>
  <si>
    <t>GA711</t>
  </si>
  <si>
    <t>GA710</t>
  </si>
  <si>
    <t>GA690</t>
  </si>
  <si>
    <t>GA670</t>
  </si>
  <si>
    <t>GA641</t>
  </si>
  <si>
    <t>GA640</t>
  </si>
  <si>
    <t>GA611</t>
  </si>
  <si>
    <t>GA610</t>
  </si>
  <si>
    <t>GA580</t>
  </si>
  <si>
    <t>GA540</t>
  </si>
  <si>
    <t>GA531</t>
  </si>
  <si>
    <t>GA530</t>
  </si>
  <si>
    <t>Second boarding ladder, port platform</t>
  </si>
  <si>
    <t>GA528</t>
  </si>
  <si>
    <t>GA525</t>
  </si>
  <si>
    <t>GA522</t>
  </si>
  <si>
    <t>GA521</t>
  </si>
  <si>
    <t>GA520</t>
  </si>
  <si>
    <t>GA450</t>
  </si>
  <si>
    <t>GA430</t>
  </si>
  <si>
    <t>GA420</t>
  </si>
  <si>
    <t>GA410</t>
  </si>
  <si>
    <r>
      <t xml:space="preserve">Model CS700 </t>
    </r>
    <r>
      <rPr>
        <b/>
        <sz val="16"/>
        <color rgb="FFFF0000"/>
        <rFont val="Arial Black"/>
        <family val="2"/>
      </rPr>
      <t>S</t>
    </r>
  </si>
  <si>
    <t>GA-C015</t>
  </si>
  <si>
    <t>GA-C014</t>
  </si>
  <si>
    <t>GA-C013</t>
  </si>
  <si>
    <t>GA-C012</t>
  </si>
  <si>
    <t>GA-C011</t>
  </si>
  <si>
    <t>GAW30</t>
  </si>
  <si>
    <t>GAW10</t>
  </si>
  <si>
    <t>Weekender Helm Seat with side Galley</t>
  </si>
  <si>
    <t>GAW00</t>
  </si>
  <si>
    <t>GAS21</t>
  </si>
  <si>
    <t>GAS20</t>
  </si>
  <si>
    <t>GAS11</t>
  </si>
  <si>
    <t>GAS10</t>
  </si>
  <si>
    <t>GAS00</t>
  </si>
  <si>
    <t>Limassol, CYPRUS</t>
  </si>
  <si>
    <t>tel: 00000 999 999 999</t>
  </si>
  <si>
    <t>email@emailaddress.com</t>
  </si>
  <si>
    <t>Karnic Dealer Company Name</t>
  </si>
  <si>
    <t>GB-BAT100</t>
  </si>
  <si>
    <t>GB790</t>
  </si>
  <si>
    <t>GB780</t>
  </si>
  <si>
    <t>GB760</t>
  </si>
  <si>
    <t>GB751</t>
  </si>
  <si>
    <t>GB750</t>
  </si>
  <si>
    <t>GB740</t>
  </si>
  <si>
    <t>GB730</t>
  </si>
  <si>
    <t>GB711</t>
  </si>
  <si>
    <t>GB710</t>
  </si>
  <si>
    <t>GB670</t>
  </si>
  <si>
    <t>GB653</t>
  </si>
  <si>
    <t>GB652</t>
  </si>
  <si>
    <t>GB651</t>
  </si>
  <si>
    <t>GB580</t>
  </si>
  <si>
    <t>GB540</t>
  </si>
  <si>
    <t>GB531</t>
  </si>
  <si>
    <t>GB530</t>
  </si>
  <si>
    <t>GB528</t>
  </si>
  <si>
    <t>GB525</t>
  </si>
  <si>
    <t>GB522</t>
  </si>
  <si>
    <t>GB521</t>
  </si>
  <si>
    <t>GB520</t>
  </si>
  <si>
    <t>GB450</t>
  </si>
  <si>
    <t>GB430</t>
  </si>
  <si>
    <t>GB420</t>
  </si>
  <si>
    <t>GB410</t>
  </si>
  <si>
    <r>
      <t xml:space="preserve">Model CS700 </t>
    </r>
    <r>
      <rPr>
        <b/>
        <sz val="16"/>
        <color rgb="FFFF0000"/>
        <rFont val="Arial Black"/>
        <family val="2"/>
      </rPr>
      <t>Hardtop</t>
    </r>
  </si>
  <si>
    <t>GB-C015</t>
  </si>
  <si>
    <t>GB-C014</t>
  </si>
  <si>
    <t>GB-C013</t>
  </si>
  <si>
    <t>GB-C012</t>
  </si>
  <si>
    <t>GB-C011</t>
  </si>
  <si>
    <t>GBW30</t>
  </si>
  <si>
    <t>GBW10</t>
  </si>
  <si>
    <t>GBW00</t>
  </si>
  <si>
    <t>GBS21</t>
  </si>
  <si>
    <t>GBS20</t>
  </si>
  <si>
    <t>GBS11</t>
  </si>
  <si>
    <t>GBS10</t>
  </si>
  <si>
    <t>GBS00</t>
  </si>
  <si>
    <t>Kirsche, two-tone burgundy mit schwarzem Verdeckstoff</t>
  </si>
  <si>
    <t>Anthrazit, two-tone grau mit schwarzem Verdeckstoff</t>
  </si>
  <si>
    <t>isolierte 70lt. Wanne unterm Fahrersitz</t>
  </si>
  <si>
    <t>Polster für Fahrersitz mit isolierter 70lt. Wanne</t>
  </si>
  <si>
    <t>isolierte 70lt. Wanne unterm Beifahrersitz</t>
  </si>
  <si>
    <t>Polster für Beifahrersitz mit isolierter 701lt. Wanne</t>
  </si>
  <si>
    <t>Ganzpersenning</t>
  </si>
  <si>
    <t>Cockpitpersenning</t>
  </si>
  <si>
    <t>Bimini Top Verlängerung vorne</t>
  </si>
  <si>
    <t>Front-, und Seitenteil für Bimini Top (GA610 erforderlich)</t>
  </si>
  <si>
    <t>Bimini Top Verlängerung hinten mit Anschluß an GA610</t>
  </si>
  <si>
    <t>Transport von Bremerhaven nach Treis-Karden</t>
  </si>
  <si>
    <t>elektrischer Kühlschrank, 12V, in Kabine installiert</t>
  </si>
  <si>
    <t>Wetterschutzhülle HeckbankStern bench backrest weather protection cover</t>
  </si>
  <si>
    <t>Wetterschutzhülle für Sonnenliege</t>
  </si>
  <si>
    <t>Sonnenliege im Bug mit verstellbaren Rückenpolster</t>
  </si>
  <si>
    <t>SeaDek im Bugbereich neben der Sonnenliege</t>
  </si>
  <si>
    <t>SeaDek auf der Badeplattform und dem hinteren Deckbereich</t>
  </si>
  <si>
    <t>Badeplattform mit verdeckter Leiter</t>
  </si>
  <si>
    <t>dreifach klappbarer Kabinentisch, auch im Cockpit zu verwenden</t>
  </si>
  <si>
    <t>Polsterung für Cockpitumbau zum Bett (GA410 und GA420 erforderlich)</t>
  </si>
  <si>
    <t>Klappsitz mit Polster, Cockpitseite, BB</t>
  </si>
  <si>
    <t>Klappsitz mit Polster, Cockpitseite, STB</t>
  </si>
  <si>
    <t>Kühlbox Igloo 34lt, Pantryinstallation</t>
  </si>
  <si>
    <t>HT Vollständige Achter-Cockpit-Einhausung (GB651 erforderlich, nicht mit GB652)</t>
  </si>
  <si>
    <t>HT Vorderes Cockpit, Front- und Seitenteile</t>
  </si>
  <si>
    <t>HT vorderes Cockpit, Heckteil (GB651 erforderlich)</t>
  </si>
  <si>
    <t>Kette 8mm verzinkt, je m</t>
  </si>
  <si>
    <t>Kette 14mm Edelstahl, je m</t>
  </si>
  <si>
    <t>mit zwei Volvo D3-200 Diesel</t>
  </si>
  <si>
    <t>mit zwei Volvo D3-220 Diesel</t>
  </si>
  <si>
    <t>Kette 6mm, verzinkt, je m</t>
  </si>
  <si>
    <t>Wetterschutzhülle Rückelehne Heckbank</t>
  </si>
  <si>
    <t>Seiten- und Heckteil für Cockpitpersenning (GA610, GA611 und GA640 erforderlich)</t>
  </si>
  <si>
    <t>Mercury F 200 V 6 XL DS Elektrische Schaltung</t>
  </si>
  <si>
    <t>Mercury F 225 V 6  XL  DS Elektrische Schaltung</t>
  </si>
  <si>
    <t>Fender und Leinen</t>
  </si>
  <si>
    <t>Garmin GPSMAP 923 XSV mit Spiegelheckgeber</t>
  </si>
  <si>
    <t>Ankerkette verzinkt je Meter</t>
  </si>
  <si>
    <t>Ankerkette Edelstahl je Meter</t>
  </si>
  <si>
    <t>Edelstahlanker 10 kg mit Wirbel</t>
  </si>
  <si>
    <t>Mercury F 225 V6 XL DTS</t>
  </si>
  <si>
    <t>Mercury F 250 V8 XL DTS</t>
  </si>
  <si>
    <t>Mercury Smart Craft SC 1000 Speedo</t>
  </si>
  <si>
    <t>Motoranbau und Installation</t>
  </si>
  <si>
    <t xml:space="preserve">Inbetriebnahme und Auslieferung </t>
  </si>
  <si>
    <t>Trailer Ohlmeier MT 2700,PolyKiel+Bug,100km/h,Gurtband</t>
  </si>
  <si>
    <t>Aufzahlung für Ohlmeier MT 3000</t>
  </si>
  <si>
    <t>Anbau Motor und Installation</t>
  </si>
  <si>
    <t>Garmin GPSMAP 723 XSV mit Spiegelheckgeber</t>
  </si>
  <si>
    <t xml:space="preserve">Garmin GPSMAP 923 mit Spiegelheckgeber </t>
  </si>
  <si>
    <t>Trailer OhlmeierMT2700,PolyKiel+Bug,100km/h,Gurtband</t>
  </si>
  <si>
    <t>Yamaha F 100 LB EFI</t>
  </si>
  <si>
    <t>Yamaha F 115 LB EFI</t>
  </si>
  <si>
    <t>Stephane Maisano</t>
  </si>
  <si>
    <t>Yamaha F 150 XB</t>
  </si>
  <si>
    <t>Yamaha F 175 XCA elektrische Schaltung</t>
  </si>
  <si>
    <t>Smartcraft SC 1000 Speedo bei Mercury</t>
  </si>
  <si>
    <t>Kette 6mm verzinkt je Meter</t>
  </si>
  <si>
    <t>Kette 6mm Edelstahl je Meter</t>
  </si>
  <si>
    <t xml:space="preserve">Yamaha F 250 XCB </t>
  </si>
  <si>
    <t>Tom Eisner</t>
  </si>
  <si>
    <t>Yamaha F 200 XCA elektrische Schaltung</t>
  </si>
  <si>
    <t>Karte für Garmin Navi</t>
  </si>
  <si>
    <t>Ohlmeier MT 3500 mit Polybug,Polykielrollen,Gurtband</t>
  </si>
  <si>
    <t>TrailerOhlmeierMT2500,Polykiel+Bugrolle,100km/h,Gurtband</t>
  </si>
  <si>
    <t>ENK-2204</t>
  </si>
  <si>
    <t>Mercury F 250 V 8 XL  DS</t>
  </si>
  <si>
    <t xml:space="preserve">Mercury F 225 V 6 XL DS </t>
  </si>
  <si>
    <t>Mercury F 150 XL EFI</t>
  </si>
  <si>
    <t>Mercury F 175 V6 XL DTS</t>
  </si>
  <si>
    <t>Yamaha F 150 XB EFI</t>
  </si>
  <si>
    <t>Yamaha F 175 XCA EFI elektrische Schaltung</t>
  </si>
  <si>
    <t>Inbetriebnahme + Auslieferung</t>
  </si>
  <si>
    <t>Mercury F 175 XL EFI DTS</t>
  </si>
  <si>
    <t>Yamaha F 250 XCB elektrische Schaltung</t>
  </si>
  <si>
    <t xml:space="preserve">Karte Garmin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</si>
</sst>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"/>
  </numFmts>
  <fonts count="63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  <charset val="161"/>
    </font>
    <font>
      <b/>
      <sz val="22"/>
      <color theme="1"/>
      <name val="Arial Narrow"/>
      <family val="2"/>
      <charset val="161"/>
    </font>
    <font>
      <b/>
      <sz val="10"/>
      <color theme="1"/>
      <name val="Arial Narrow"/>
      <family val="2"/>
      <charset val="161"/>
    </font>
    <font>
      <b/>
      <sz val="10"/>
      <color rgb="FFFF0000"/>
      <name val="Arial Narrow"/>
      <family val="2"/>
      <charset val="161"/>
    </font>
    <font>
      <b/>
      <sz val="10"/>
      <name val="Arial Narrow"/>
      <family val="2"/>
    </font>
    <font>
      <b/>
      <sz val="20"/>
      <color theme="1"/>
      <name val="Arial Black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 tint="-0.499984740745262"/>
      <name val="Arial Narrow"/>
      <family val="2"/>
      <charset val="161"/>
    </font>
    <font>
      <b/>
      <sz val="10"/>
      <name val="Arial Narrow"/>
      <family val="2"/>
      <charset val="161"/>
    </font>
    <font>
      <b/>
      <sz val="10"/>
      <name val="Calibri"/>
      <family val="2"/>
      <scheme val="minor"/>
    </font>
    <font>
      <b/>
      <sz val="11"/>
      <color theme="1"/>
      <name val="Arial Narrow"/>
      <family val="2"/>
      <charset val="161"/>
    </font>
    <font>
      <b/>
      <sz val="11"/>
      <color rgb="FFFF0000"/>
      <name val="Arial Narrow"/>
      <family val="2"/>
      <charset val="161"/>
    </font>
    <font>
      <b/>
      <sz val="11"/>
      <name val="Arial Narrow"/>
      <family val="2"/>
      <charset val="161"/>
    </font>
    <font>
      <b/>
      <sz val="11"/>
      <name val="Calibri"/>
      <family val="2"/>
      <scheme val="minor"/>
    </font>
    <font>
      <b/>
      <sz val="12"/>
      <name val="Arial Black"/>
      <family val="2"/>
    </font>
    <font>
      <b/>
      <sz val="12"/>
      <color rgb="FFFF0000"/>
      <name val="Arial Black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 Black"/>
      <family val="2"/>
    </font>
    <font>
      <sz val="9"/>
      <color theme="1"/>
      <name val="Arial Black"/>
      <family val="2"/>
    </font>
    <font>
      <sz val="9"/>
      <color theme="0" tint="-0.499984740745262"/>
      <name val="Arial Black"/>
      <family val="2"/>
    </font>
    <font>
      <sz val="9"/>
      <color theme="0" tint="-0.499984740745262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  <charset val="161"/>
    </font>
    <font>
      <sz val="11"/>
      <color theme="1"/>
      <name val="Arial"/>
      <family val="2"/>
      <charset val="16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  <charset val="161"/>
    </font>
    <font>
      <sz val="9"/>
      <color theme="0" tint="-0.499984740745262"/>
      <name val="Arial"/>
      <family val="2"/>
      <charset val="161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rgb="FF0000CC"/>
      <name val="Arial Black"/>
      <family val="2"/>
    </font>
    <font>
      <b/>
      <sz val="14"/>
      <color theme="1"/>
      <name val="Arial Black"/>
      <family val="2"/>
    </font>
    <font>
      <sz val="11"/>
      <color theme="1" tint="0.499984740745262"/>
      <name val="Calibri"/>
      <family val="2"/>
      <scheme val="minor"/>
    </font>
    <font>
      <sz val="9"/>
      <color theme="1" tint="0.499984740745262"/>
      <name val="Arial"/>
      <family val="2"/>
    </font>
    <font>
      <sz val="9"/>
      <color theme="1" tint="0.499984740745262"/>
      <name val="Calibri"/>
      <family val="2"/>
      <scheme val="minor"/>
    </font>
    <font>
      <b/>
      <sz val="11"/>
      <color theme="1" tint="0.499984740745262"/>
      <name val="Arial"/>
      <family val="2"/>
    </font>
    <font>
      <i/>
      <sz val="9"/>
      <color theme="1"/>
      <name val="Arial Black"/>
      <family val="2"/>
    </font>
    <font>
      <sz val="14"/>
      <color theme="1"/>
      <name val="Arial Black"/>
      <family val="2"/>
    </font>
    <font>
      <sz val="9"/>
      <color theme="1" tint="0.499984740745262"/>
      <name val="Arial Black"/>
      <family val="2"/>
    </font>
    <font>
      <sz val="11"/>
      <color theme="1"/>
      <name val="Arial Black"/>
      <family val="2"/>
    </font>
    <font>
      <sz val="9"/>
      <name val="Arial"/>
      <family val="2"/>
    </font>
    <font>
      <b/>
      <sz val="18"/>
      <color theme="1"/>
      <name val="Arial Black"/>
      <family val="2"/>
    </font>
    <font>
      <i/>
      <sz val="8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2"/>
      <name val="Arial Narrow"/>
      <family val="2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 tint="0.499984740745262"/>
      <name val="Arial"/>
      <family val="2"/>
    </font>
    <font>
      <sz val="8.5"/>
      <color theme="1"/>
      <name val="Arial"/>
      <family val="2"/>
    </font>
    <font>
      <b/>
      <sz val="9"/>
      <name val="Arial Narrow"/>
      <family val="2"/>
    </font>
    <font>
      <b/>
      <sz val="9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FF000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theme="1" tint="0.34998626667073579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theme="0" tint="-0.49998474074526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/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  <border>
      <left/>
      <right style="thin">
        <color theme="0" tint="-0.499984740745262"/>
      </right>
      <top/>
      <bottom style="thin">
        <color theme="0" tint="-0.24994659260841701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  <border>
      <left/>
      <right style="thin">
        <color auto="1"/>
      </right>
      <top style="thin">
        <color theme="0" tint="-0.24994659260841701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auto="1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medium">
        <color theme="0" tint="-0.499984740745262"/>
      </top>
      <bottom style="thin">
        <color theme="0" tint="-0.24994659260841701"/>
      </bottom>
      <diagonal/>
    </border>
    <border>
      <left/>
      <right style="thin">
        <color auto="1"/>
      </right>
      <top style="medium">
        <color theme="0" tint="-0.49998474074526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medium">
        <color theme="0" tint="-0.499984740745262"/>
      </top>
      <bottom/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/>
      <right style="thin">
        <color auto="1"/>
      </right>
      <top/>
      <bottom style="medium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49998474074526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medium">
        <color theme="0" tint="-0.499984740745262"/>
      </bottom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1" fillId="0" borderId="0" applyNumberFormat="0" applyFill="0" applyBorder="0" applyAlignment="0" applyProtection="0"/>
  </cellStyleXfs>
  <cellXfs count="957">
    <xf numFmtId="0" fontId="0" fillId="0" borderId="0" xfId="0"/>
    <xf numFmtId="0" fontId="0" fillId="0" borderId="0" xfId="0" applyFill="1"/>
    <xf numFmtId="0" fontId="0" fillId="0" borderId="2" xfId="0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/>
    <xf numFmtId="0" fontId="18" fillId="0" borderId="0" xfId="0" applyFont="1" applyBorder="1"/>
    <xf numFmtId="0" fontId="18" fillId="0" borderId="0" xfId="0" applyFont="1" applyFill="1" applyBorder="1"/>
    <xf numFmtId="0" fontId="19" fillId="0" borderId="0" xfId="0" applyFont="1" applyBorder="1" applyAlignment="1">
      <alignment horizontal="center"/>
    </xf>
    <xf numFmtId="0" fontId="19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 applyFill="1" applyBorder="1"/>
    <xf numFmtId="0" fontId="0" fillId="0" borderId="0" xfId="0" applyAlignment="1">
      <alignment vertical="center"/>
    </xf>
    <xf numFmtId="0" fontId="30" fillId="0" borderId="12" xfId="0" applyFont="1" applyBorder="1" applyAlignment="1">
      <alignment horizontal="left" vertical="center"/>
    </xf>
    <xf numFmtId="0" fontId="30" fillId="0" borderId="12" xfId="0" applyFont="1" applyBorder="1"/>
    <xf numFmtId="0" fontId="30" fillId="0" borderId="12" xfId="0" applyFont="1" applyBorder="1" applyAlignment="1">
      <alignment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vertical="center"/>
    </xf>
    <xf numFmtId="0" fontId="30" fillId="0" borderId="12" xfId="0" applyFont="1" applyFill="1" applyBorder="1"/>
    <xf numFmtId="0" fontId="32" fillId="0" borderId="0" xfId="0" applyFont="1"/>
    <xf numFmtId="0" fontId="16" fillId="0" borderId="0" xfId="0" applyFont="1" applyFill="1" applyBorder="1" applyAlignment="1">
      <alignment vertical="center"/>
    </xf>
    <xf numFmtId="0" fontId="0" fillId="0" borderId="0" xfId="0" applyFill="1" applyBorder="1"/>
    <xf numFmtId="0" fontId="3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3" fontId="32" fillId="0" borderId="0" xfId="0" applyNumberFormat="1" applyFont="1" applyFill="1" applyBorder="1"/>
    <xf numFmtId="0" fontId="33" fillId="0" borderId="12" xfId="0" applyFont="1" applyBorder="1" applyAlignment="1">
      <alignment horizontal="left" vertical="center"/>
    </xf>
    <xf numFmtId="0" fontId="35" fillId="0" borderId="12" xfId="0" applyFont="1" applyBorder="1"/>
    <xf numFmtId="0" fontId="33" fillId="0" borderId="12" xfId="0" applyFont="1" applyBorder="1" applyAlignment="1">
      <alignment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vertical="center"/>
    </xf>
    <xf numFmtId="0" fontId="33" fillId="0" borderId="12" xfId="0" applyFont="1" applyFill="1" applyBorder="1"/>
    <xf numFmtId="3" fontId="34" fillId="0" borderId="12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vertical="center"/>
    </xf>
    <xf numFmtId="0" fontId="33" fillId="0" borderId="13" xfId="0" applyFont="1" applyFill="1" applyBorder="1"/>
    <xf numFmtId="3" fontId="34" fillId="0" borderId="13" xfId="0" applyNumberFormat="1" applyFont="1" applyFill="1" applyBorder="1" applyAlignment="1">
      <alignment horizontal="center" vertical="center"/>
    </xf>
    <xf numFmtId="0" fontId="31" fillId="0" borderId="0" xfId="0" applyFont="1" applyBorder="1"/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Border="1"/>
    <xf numFmtId="0" fontId="0" fillId="0" borderId="0" xfId="0" applyFont="1"/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0" fillId="0" borderId="13" xfId="0" applyFont="1" applyBorder="1" applyAlignment="1">
      <alignment horizontal="left" vertical="center"/>
    </xf>
    <xf numFmtId="0" fontId="35" fillId="0" borderId="13" xfId="0" applyFont="1" applyBorder="1"/>
    <xf numFmtId="0" fontId="30" fillId="0" borderId="13" xfId="0" applyFont="1" applyBorder="1"/>
    <xf numFmtId="0" fontId="30" fillId="0" borderId="13" xfId="0" applyFont="1" applyBorder="1" applyAlignment="1">
      <alignment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vertical="center"/>
    </xf>
    <xf numFmtId="0" fontId="30" fillId="0" borderId="13" xfId="0" applyFont="1" applyFill="1" applyBorder="1"/>
    <xf numFmtId="3" fontId="24" fillId="0" borderId="13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41" fillId="0" borderId="12" xfId="0" applyFont="1" applyBorder="1"/>
    <xf numFmtId="0" fontId="40" fillId="0" borderId="12" xfId="0" applyFont="1" applyBorder="1"/>
    <xf numFmtId="0" fontId="40" fillId="0" borderId="12" xfId="0" applyFont="1" applyBorder="1" applyAlignment="1">
      <alignment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vertical="center"/>
    </xf>
    <xf numFmtId="0" fontId="40" fillId="0" borderId="12" xfId="0" applyFont="1" applyFill="1" applyBorder="1"/>
    <xf numFmtId="3" fontId="40" fillId="0" borderId="12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 vertical="center"/>
    </xf>
    <xf numFmtId="0" fontId="35" fillId="0" borderId="14" xfId="0" applyFont="1" applyBorder="1"/>
    <xf numFmtId="0" fontId="30" fillId="0" borderId="14" xfId="0" applyFont="1" applyBorder="1"/>
    <xf numFmtId="0" fontId="30" fillId="0" borderId="14" xfId="0" applyFont="1" applyBorder="1" applyAlignment="1">
      <alignment vertical="center"/>
    </xf>
    <xf numFmtId="0" fontId="30" fillId="0" borderId="14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vertical="center"/>
    </xf>
    <xf numFmtId="0" fontId="30" fillId="0" borderId="14" xfId="0" applyFont="1" applyFill="1" applyBorder="1"/>
    <xf numFmtId="3" fontId="24" fillId="0" borderId="14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3" fontId="24" fillId="0" borderId="12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top"/>
    </xf>
    <xf numFmtId="0" fontId="0" fillId="0" borderId="2" xfId="0" applyFill="1" applyBorder="1"/>
    <xf numFmtId="0" fontId="0" fillId="0" borderId="3" xfId="0" applyBorder="1"/>
    <xf numFmtId="0" fontId="28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8" xfId="0" applyFont="1" applyBorder="1"/>
    <xf numFmtId="0" fontId="30" fillId="0" borderId="18" xfId="0" applyFont="1" applyFill="1" applyBorder="1" applyAlignment="1">
      <alignment vertical="center"/>
    </xf>
    <xf numFmtId="0" fontId="30" fillId="0" borderId="18" xfId="0" applyFont="1" applyFill="1" applyBorder="1"/>
    <xf numFmtId="3" fontId="24" fillId="0" borderId="18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9" fillId="0" borderId="29" xfId="0" applyFont="1" applyBorder="1" applyAlignment="1">
      <alignment vertical="center"/>
    </xf>
    <xf numFmtId="0" fontId="30" fillId="0" borderId="30" xfId="0" applyFont="1" applyFill="1" applyBorder="1" applyAlignment="1">
      <alignment horizontal="center" vertical="center"/>
    </xf>
    <xf numFmtId="0" fontId="22" fillId="0" borderId="15" xfId="0" applyFont="1" applyBorder="1"/>
    <xf numFmtId="0" fontId="30" fillId="0" borderId="27" xfId="0" applyFont="1" applyBorder="1"/>
    <xf numFmtId="0" fontId="30" fillId="0" borderId="28" xfId="0" applyFont="1" applyBorder="1"/>
    <xf numFmtId="0" fontId="22" fillId="0" borderId="26" xfId="0" applyFont="1" applyBorder="1"/>
    <xf numFmtId="0" fontId="30" fillId="0" borderId="15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vertical="center"/>
    </xf>
    <xf numFmtId="0" fontId="30" fillId="0" borderId="15" xfId="0" applyFont="1" applyFill="1" applyBorder="1"/>
    <xf numFmtId="3" fontId="24" fillId="0" borderId="15" xfId="0" applyNumberFormat="1" applyFont="1" applyFill="1" applyBorder="1" applyAlignment="1">
      <alignment horizontal="center" vertical="center"/>
    </xf>
    <xf numFmtId="3" fontId="24" fillId="0" borderId="16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0" fontId="35" fillId="0" borderId="27" xfId="0" applyFont="1" applyBorder="1"/>
    <xf numFmtId="0" fontId="33" fillId="0" borderId="17" xfId="0" applyFont="1" applyBorder="1" applyAlignment="1">
      <alignment horizontal="center" vertical="center"/>
    </xf>
    <xf numFmtId="0" fontId="35" fillId="0" borderId="29" xfId="0" applyFont="1" applyBorder="1"/>
    <xf numFmtId="0" fontId="33" fillId="0" borderId="17" xfId="0" applyFont="1" applyFill="1" applyBorder="1" applyAlignment="1">
      <alignment horizontal="center" vertical="center"/>
    </xf>
    <xf numFmtId="0" fontId="35" fillId="0" borderId="28" xfId="0" applyFont="1" applyBorder="1"/>
    <xf numFmtId="0" fontId="33" fillId="0" borderId="18" xfId="0" applyFont="1" applyFill="1" applyBorder="1" applyAlignment="1">
      <alignment horizontal="left" vertical="center"/>
    </xf>
    <xf numFmtId="0" fontId="35" fillId="0" borderId="18" xfId="0" applyFont="1" applyBorder="1"/>
    <xf numFmtId="0" fontId="33" fillId="0" borderId="19" xfId="0" applyFont="1" applyFill="1" applyBorder="1" applyAlignment="1">
      <alignment horizontal="center" vertical="center"/>
    </xf>
    <xf numFmtId="0" fontId="30" fillId="0" borderId="26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5" xfId="0" applyFont="1" applyBorder="1"/>
    <xf numFmtId="0" fontId="30" fillId="0" borderId="16" xfId="0" applyFont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vertical="center"/>
    </xf>
    <xf numFmtId="0" fontId="33" fillId="0" borderId="15" xfId="0" applyFont="1" applyFill="1" applyBorder="1"/>
    <xf numFmtId="3" fontId="34" fillId="0" borderId="15" xfId="0" applyNumberFormat="1" applyFont="1" applyFill="1" applyBorder="1" applyAlignment="1">
      <alignment horizontal="center" vertical="center"/>
    </xf>
    <xf numFmtId="3" fontId="34" fillId="0" borderId="16" xfId="0" applyNumberFormat="1" applyFont="1" applyFill="1" applyBorder="1" applyAlignment="1">
      <alignment horizontal="center" vertical="center"/>
    </xf>
    <xf numFmtId="3" fontId="34" fillId="0" borderId="17" xfId="0" applyNumberFormat="1" applyFont="1" applyFill="1" applyBorder="1" applyAlignment="1">
      <alignment horizontal="center" vertical="center"/>
    </xf>
    <xf numFmtId="3" fontId="34" fillId="0" borderId="30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vertical="center"/>
    </xf>
    <xf numFmtId="0" fontId="33" fillId="0" borderId="18" xfId="0" applyFont="1" applyFill="1" applyBorder="1"/>
    <xf numFmtId="3" fontId="34" fillId="0" borderId="18" xfId="0" applyNumberFormat="1" applyFont="1" applyFill="1" applyBorder="1" applyAlignment="1">
      <alignment horizontal="center" vertical="center"/>
    </xf>
    <xf numFmtId="3" fontId="34" fillId="0" borderId="19" xfId="0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0" fontId="0" fillId="0" borderId="26" xfId="0" applyBorder="1" applyAlignment="1">
      <alignment horizontal="center"/>
    </xf>
    <xf numFmtId="0" fontId="30" fillId="0" borderId="33" xfId="0" applyFont="1" applyBorder="1" applyAlignment="1">
      <alignment horizontal="left" vertical="center"/>
    </xf>
    <xf numFmtId="0" fontId="35" fillId="0" borderId="33" xfId="0" applyFont="1" applyBorder="1"/>
    <xf numFmtId="0" fontId="30" fillId="0" borderId="33" xfId="0" applyFont="1" applyBorder="1"/>
    <xf numFmtId="0" fontId="30" fillId="0" borderId="33" xfId="0" applyFont="1" applyBorder="1" applyAlignment="1">
      <alignment vertical="center"/>
    </xf>
    <xf numFmtId="0" fontId="30" fillId="0" borderId="33" xfId="0" applyFont="1" applyFill="1" applyBorder="1" applyAlignment="1">
      <alignment horizontal="left" vertical="center"/>
    </xf>
    <xf numFmtId="0" fontId="30" fillId="0" borderId="33" xfId="0" applyFont="1" applyFill="1" applyBorder="1" applyAlignment="1">
      <alignment vertical="center"/>
    </xf>
    <xf numFmtId="0" fontId="30" fillId="0" borderId="33" xfId="0" applyFont="1" applyFill="1" applyBorder="1"/>
    <xf numFmtId="3" fontId="24" fillId="0" borderId="3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30" fillId="0" borderId="18" xfId="0" applyFont="1" applyBorder="1" applyAlignment="1">
      <alignment horizontal="left" vertical="center"/>
    </xf>
    <xf numFmtId="0" fontId="30" fillId="0" borderId="18" xfId="0" applyFont="1" applyBorder="1" applyAlignment="1">
      <alignment vertical="center"/>
    </xf>
    <xf numFmtId="0" fontId="35" fillId="0" borderId="15" xfId="0" applyFont="1" applyBorder="1"/>
    <xf numFmtId="0" fontId="0" fillId="0" borderId="25" xfId="0" applyBorder="1" applyAlignment="1">
      <alignment horizontal="center"/>
    </xf>
    <xf numFmtId="0" fontId="30" fillId="0" borderId="34" xfId="0" applyFont="1" applyBorder="1" applyAlignment="1">
      <alignment horizontal="left" vertical="center"/>
    </xf>
    <xf numFmtId="0" fontId="35" fillId="0" borderId="34" xfId="0" applyFont="1" applyBorder="1"/>
    <xf numFmtId="0" fontId="30" fillId="0" borderId="34" xfId="0" applyFont="1" applyBorder="1"/>
    <xf numFmtId="0" fontId="30" fillId="0" borderId="34" xfId="0" applyFont="1" applyBorder="1" applyAlignment="1">
      <alignment vertical="center"/>
    </xf>
    <xf numFmtId="0" fontId="30" fillId="0" borderId="34" xfId="0" applyFont="1" applyFill="1" applyBorder="1" applyAlignment="1">
      <alignment horizontal="left" vertical="center"/>
    </xf>
    <xf numFmtId="0" fontId="30" fillId="0" borderId="34" xfId="0" applyFont="1" applyFill="1" applyBorder="1" applyAlignment="1">
      <alignment vertical="center"/>
    </xf>
    <xf numFmtId="0" fontId="30" fillId="0" borderId="34" xfId="0" applyFont="1" applyFill="1" applyBorder="1"/>
    <xf numFmtId="3" fontId="24" fillId="0" borderId="3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30" fillId="0" borderId="3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5" fillId="7" borderId="28" xfId="0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3" xfId="0" applyFill="1" applyBorder="1"/>
    <xf numFmtId="0" fontId="50" fillId="0" borderId="2" xfId="0" applyFont="1" applyBorder="1" applyAlignment="1">
      <alignment vertical="center"/>
    </xf>
    <xf numFmtId="0" fontId="52" fillId="0" borderId="2" xfId="0" applyFont="1" applyBorder="1" applyAlignment="1">
      <alignment vertical="center"/>
    </xf>
    <xf numFmtId="0" fontId="52" fillId="0" borderId="3" xfId="0" applyFont="1" applyBorder="1" applyAlignment="1">
      <alignment vertical="center"/>
    </xf>
    <xf numFmtId="0" fontId="51" fillId="0" borderId="1" xfId="0" applyFont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0" fontId="0" fillId="6" borderId="2" xfId="0" applyFill="1" applyBorder="1"/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1" fillId="0" borderId="2" xfId="0" applyFont="1" applyBorder="1"/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0" fontId="30" fillId="0" borderId="41" xfId="0" applyFont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40" xfId="0" applyFont="1" applyBorder="1"/>
    <xf numFmtId="0" fontId="35" fillId="0" borderId="40" xfId="0" applyFont="1" applyBorder="1"/>
    <xf numFmtId="0" fontId="33" fillId="0" borderId="41" xfId="0" applyFont="1" applyBorder="1" applyAlignment="1">
      <alignment horizontal="center" vertical="center"/>
    </xf>
    <xf numFmtId="0" fontId="35" fillId="0" borderId="42" xfId="0" applyFont="1" applyBorder="1"/>
    <xf numFmtId="0" fontId="33" fillId="0" borderId="41" xfId="0" applyFont="1" applyFill="1" applyBorder="1" applyAlignment="1">
      <alignment horizontal="center" vertical="center"/>
    </xf>
    <xf numFmtId="0" fontId="30" fillId="0" borderId="40" xfId="0" applyFont="1" applyBorder="1" applyAlignment="1">
      <alignment vertic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30" fillId="0" borderId="46" xfId="0" applyFont="1" applyFill="1" applyBorder="1" applyAlignment="1">
      <alignment horizontal="left" vertical="center"/>
    </xf>
    <xf numFmtId="0" fontId="35" fillId="0" borderId="46" xfId="0" applyFont="1" applyBorder="1"/>
    <xf numFmtId="0" fontId="30" fillId="0" borderId="46" xfId="0" applyFont="1" applyBorder="1"/>
    <xf numFmtId="0" fontId="30" fillId="0" borderId="47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vertical="center"/>
    </xf>
    <xf numFmtId="0" fontId="30" fillId="0" borderId="46" xfId="0" applyFont="1" applyFill="1" applyBorder="1"/>
    <xf numFmtId="3" fontId="24" fillId="0" borderId="46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30" fillId="0" borderId="50" xfId="0" applyFont="1" applyBorder="1" applyAlignment="1">
      <alignment horizontal="left" vertical="center"/>
    </xf>
    <xf numFmtId="0" fontId="35" fillId="0" borderId="50" xfId="0" applyFont="1" applyBorder="1"/>
    <xf numFmtId="0" fontId="30" fillId="0" borderId="50" xfId="0" applyFont="1" applyBorder="1"/>
    <xf numFmtId="0" fontId="30" fillId="0" borderId="51" xfId="0" applyFont="1" applyBorder="1" applyAlignment="1">
      <alignment horizontal="center" vertical="center"/>
    </xf>
    <xf numFmtId="0" fontId="30" fillId="0" borderId="50" xfId="0" applyFont="1" applyBorder="1" applyAlignment="1">
      <alignment vertical="center"/>
    </xf>
    <xf numFmtId="0" fontId="30" fillId="0" borderId="50" xfId="0" applyFont="1" applyFill="1" applyBorder="1" applyAlignment="1">
      <alignment horizontal="left" vertical="center"/>
    </xf>
    <xf numFmtId="0" fontId="30" fillId="0" borderId="50" xfId="0" applyFont="1" applyFill="1" applyBorder="1" applyAlignment="1">
      <alignment vertical="center"/>
    </xf>
    <xf numFmtId="0" fontId="30" fillId="0" borderId="50" xfId="0" applyFont="1" applyFill="1" applyBorder="1"/>
    <xf numFmtId="3" fontId="24" fillId="0" borderId="50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30" fillId="0" borderId="54" xfId="0" applyFont="1" applyBorder="1" applyAlignment="1">
      <alignment horizontal="left" vertical="center"/>
    </xf>
    <xf numFmtId="0" fontId="35" fillId="0" borderId="54" xfId="0" applyFont="1" applyBorder="1"/>
    <xf numFmtId="0" fontId="30" fillId="0" borderId="54" xfId="0" applyFont="1" applyBorder="1"/>
    <xf numFmtId="0" fontId="30" fillId="0" borderId="55" xfId="0" applyFont="1" applyBorder="1" applyAlignment="1">
      <alignment horizontal="center" vertical="center"/>
    </xf>
    <xf numFmtId="0" fontId="30" fillId="0" borderId="54" xfId="0" applyFont="1" applyBorder="1" applyAlignment="1">
      <alignment vertical="center"/>
    </xf>
    <xf numFmtId="0" fontId="30" fillId="0" borderId="54" xfId="0" applyFont="1" applyFill="1" applyBorder="1" applyAlignment="1">
      <alignment horizontal="left" vertical="center"/>
    </xf>
    <xf numFmtId="0" fontId="30" fillId="0" borderId="54" xfId="0" applyFont="1" applyFill="1" applyBorder="1" applyAlignment="1">
      <alignment vertical="center"/>
    </xf>
    <xf numFmtId="0" fontId="30" fillId="0" borderId="54" xfId="0" applyFont="1" applyFill="1" applyBorder="1"/>
    <xf numFmtId="3" fontId="24" fillId="0" borderId="54" xfId="0" applyNumberFormat="1" applyFont="1" applyFill="1" applyBorder="1" applyAlignment="1">
      <alignment horizontal="center" vertical="center"/>
    </xf>
    <xf numFmtId="0" fontId="39" fillId="0" borderId="53" xfId="0" applyFont="1" applyBorder="1" applyAlignment="1">
      <alignment horizontal="center"/>
    </xf>
    <xf numFmtId="0" fontId="40" fillId="0" borderId="54" xfId="0" applyFont="1" applyBorder="1"/>
    <xf numFmtId="0" fontId="40" fillId="0" borderId="54" xfId="0" applyFont="1" applyFill="1" applyBorder="1" applyAlignment="1">
      <alignment horizontal="left" vertical="center"/>
    </xf>
    <xf numFmtId="0" fontId="40" fillId="0" borderId="54" xfId="0" applyFont="1" applyFill="1" applyBorder="1" applyAlignment="1">
      <alignment vertical="center"/>
    </xf>
    <xf numFmtId="0" fontId="40" fillId="0" borderId="54" xfId="0" applyFont="1" applyFill="1" applyBorder="1"/>
    <xf numFmtId="3" fontId="40" fillId="0" borderId="54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30" fillId="0" borderId="58" xfId="0" applyFont="1" applyFill="1" applyBorder="1" applyAlignment="1">
      <alignment horizontal="left" vertical="center"/>
    </xf>
    <xf numFmtId="0" fontId="35" fillId="0" borderId="58" xfId="0" applyFont="1" applyBorder="1"/>
    <xf numFmtId="0" fontId="30" fillId="0" borderId="58" xfId="0" applyFont="1" applyBorder="1"/>
    <xf numFmtId="0" fontId="30" fillId="0" borderId="59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vertical="center"/>
    </xf>
    <xf numFmtId="0" fontId="30" fillId="0" borderId="58" xfId="0" applyFont="1" applyFill="1" applyBorder="1"/>
    <xf numFmtId="3" fontId="24" fillId="0" borderId="58" xfId="0" applyNumberFormat="1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8" xfId="0" applyFont="1" applyBorder="1" applyAlignment="1">
      <alignment horizontal="left" vertical="center"/>
    </xf>
    <xf numFmtId="0" fontId="30" fillId="0" borderId="59" xfId="0" applyFont="1" applyBorder="1" applyAlignment="1">
      <alignment horizontal="center" vertical="center"/>
    </xf>
    <xf numFmtId="0" fontId="30" fillId="0" borderId="58" xfId="0" applyFont="1" applyBorder="1" applyAlignment="1">
      <alignment vertical="center"/>
    </xf>
    <xf numFmtId="0" fontId="21" fillId="0" borderId="62" xfId="0" applyFont="1" applyBorder="1" applyAlignment="1">
      <alignment horizontal="left" vertical="center"/>
    </xf>
    <xf numFmtId="0" fontId="22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64" xfId="0" applyFont="1" applyBorder="1"/>
    <xf numFmtId="0" fontId="35" fillId="0" borderId="64" xfId="0" applyFont="1" applyBorder="1"/>
    <xf numFmtId="0" fontId="33" fillId="0" borderId="4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left" vertical="center"/>
    </xf>
    <xf numFmtId="0" fontId="30" fillId="0" borderId="62" xfId="0" applyFont="1" applyBorder="1" applyAlignment="1">
      <alignment vertical="center"/>
    </xf>
    <xf numFmtId="0" fontId="30" fillId="0" borderId="63" xfId="0" applyFont="1" applyBorder="1" applyAlignment="1">
      <alignment horizontal="center" vertical="center"/>
    </xf>
    <xf numFmtId="0" fontId="30" fillId="0" borderId="64" xfId="0" applyFont="1" applyBorder="1" applyAlignment="1">
      <alignment vertical="center"/>
    </xf>
    <xf numFmtId="0" fontId="47" fillId="0" borderId="54" xfId="0" applyFont="1" applyBorder="1" applyAlignment="1">
      <alignment horizontal="left" vertical="center"/>
    </xf>
    <xf numFmtId="0" fontId="55" fillId="0" borderId="54" xfId="0" applyFont="1" applyBorder="1"/>
    <xf numFmtId="0" fontId="47" fillId="0" borderId="54" xfId="0" applyFont="1" applyBorder="1"/>
    <xf numFmtId="0" fontId="47" fillId="0" borderId="55" xfId="0" applyFont="1" applyBorder="1" applyAlignment="1">
      <alignment horizontal="center" vertical="center"/>
    </xf>
    <xf numFmtId="0" fontId="47" fillId="0" borderId="54" xfId="0" applyFont="1" applyBorder="1" applyAlignment="1">
      <alignment vertical="center"/>
    </xf>
    <xf numFmtId="0" fontId="0" fillId="0" borderId="65" xfId="0" applyBorder="1" applyAlignment="1">
      <alignment horizontal="center"/>
    </xf>
    <xf numFmtId="0" fontId="47" fillId="0" borderId="66" xfId="0" applyFont="1" applyFill="1" applyBorder="1" applyAlignment="1">
      <alignment horizontal="left" vertical="center"/>
    </xf>
    <xf numFmtId="0" fontId="55" fillId="0" borderId="66" xfId="0" applyFont="1" applyBorder="1"/>
    <xf numFmtId="0" fontId="47" fillId="0" borderId="66" xfId="0" applyFont="1" applyBorder="1"/>
    <xf numFmtId="0" fontId="47" fillId="0" borderId="67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vertical="center"/>
    </xf>
    <xf numFmtId="0" fontId="30" fillId="0" borderId="66" xfId="0" applyFont="1" applyBorder="1"/>
    <xf numFmtId="0" fontId="30" fillId="0" borderId="66" xfId="0" applyFont="1" applyFill="1" applyBorder="1" applyAlignment="1">
      <alignment horizontal="left" vertical="center"/>
    </xf>
    <xf numFmtId="0" fontId="30" fillId="0" borderId="66" xfId="0" applyFont="1" applyFill="1" applyBorder="1" applyAlignment="1">
      <alignment vertical="center"/>
    </xf>
    <xf numFmtId="0" fontId="30" fillId="0" borderId="66" xfId="0" applyFont="1" applyFill="1" applyBorder="1"/>
    <xf numFmtId="3" fontId="24" fillId="0" borderId="66" xfId="0" applyNumberFormat="1" applyFont="1" applyFill="1" applyBorder="1" applyAlignment="1">
      <alignment horizontal="center" vertical="center"/>
    </xf>
    <xf numFmtId="0" fontId="39" fillId="0" borderId="49" xfId="0" applyFont="1" applyBorder="1" applyAlignment="1">
      <alignment horizontal="center"/>
    </xf>
    <xf numFmtId="0" fontId="40" fillId="0" borderId="50" xfId="0" applyFont="1" applyBorder="1"/>
    <xf numFmtId="0" fontId="40" fillId="0" borderId="50" xfId="0" applyFont="1" applyFill="1" applyBorder="1" applyAlignment="1">
      <alignment horizontal="left" vertical="center"/>
    </xf>
    <xf numFmtId="0" fontId="40" fillId="0" borderId="50" xfId="0" applyFont="1" applyFill="1" applyBorder="1" applyAlignment="1">
      <alignment vertical="center"/>
    </xf>
    <xf numFmtId="0" fontId="40" fillId="0" borderId="50" xfId="0" applyFont="1" applyFill="1" applyBorder="1"/>
    <xf numFmtId="3" fontId="40" fillId="0" borderId="50" xfId="0" applyNumberFormat="1" applyFont="1" applyFill="1" applyBorder="1" applyAlignment="1">
      <alignment horizontal="center" vertical="center"/>
    </xf>
    <xf numFmtId="0" fontId="22" fillId="0" borderId="69" xfId="0" applyFont="1" applyBorder="1" applyAlignment="1">
      <alignment vertical="center"/>
    </xf>
    <xf numFmtId="0" fontId="30" fillId="0" borderId="4" xfId="0" applyFont="1" applyBorder="1"/>
    <xf numFmtId="0" fontId="30" fillId="0" borderId="70" xfId="0" applyFont="1" applyBorder="1"/>
    <xf numFmtId="0" fontId="22" fillId="0" borderId="69" xfId="0" applyFont="1" applyBorder="1"/>
    <xf numFmtId="0" fontId="30" fillId="0" borderId="54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3" fillId="0" borderId="55" xfId="0" applyFont="1" applyBorder="1" applyAlignment="1">
      <alignment horizontal="left" vertical="center"/>
    </xf>
    <xf numFmtId="0" fontId="33" fillId="0" borderId="54" xfId="0" applyFont="1" applyBorder="1" applyAlignment="1">
      <alignment horizontal="left" vertical="center"/>
    </xf>
    <xf numFmtId="0" fontId="47" fillId="0" borderId="58" xfId="0" applyFont="1" applyBorder="1" applyAlignment="1">
      <alignment horizontal="left" vertical="center"/>
    </xf>
    <xf numFmtId="0" fontId="47" fillId="0" borderId="58" xfId="0" applyFont="1" applyBorder="1" applyAlignment="1">
      <alignment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46" xfId="0" applyFont="1" applyBorder="1" applyAlignment="1">
      <alignment horizontal="left" vertical="center"/>
    </xf>
    <xf numFmtId="0" fontId="30" fillId="0" borderId="46" xfId="0" applyFont="1" applyBorder="1" applyAlignment="1">
      <alignment vertical="center"/>
    </xf>
    <xf numFmtId="0" fontId="33" fillId="0" borderId="51" xfId="0" applyFont="1" applyBorder="1" applyAlignment="1">
      <alignment horizontal="left" vertical="center"/>
    </xf>
    <xf numFmtId="0" fontId="0" fillId="0" borderId="0" xfId="0" applyFont="1" applyBorder="1"/>
    <xf numFmtId="0" fontId="33" fillId="0" borderId="50" xfId="0" applyFont="1" applyBorder="1" applyAlignment="1">
      <alignment horizontal="left" vertical="center"/>
    </xf>
    <xf numFmtId="0" fontId="33" fillId="0" borderId="59" xfId="0" applyFont="1" applyBorder="1" applyAlignment="1">
      <alignment horizontal="left" vertical="center"/>
    </xf>
    <xf numFmtId="0" fontId="33" fillId="0" borderId="58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30" fillId="0" borderId="12" xfId="0" applyFont="1" applyBorder="1" applyAlignment="1">
      <alignment horizontal="center" vertical="center"/>
    </xf>
    <xf numFmtId="0" fontId="47" fillId="0" borderId="12" xfId="0" applyFont="1" applyBorder="1"/>
    <xf numFmtId="0" fontId="30" fillId="0" borderId="1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28" xfId="0" applyFont="1" applyBorder="1" applyAlignment="1">
      <alignment vertical="center"/>
    </xf>
    <xf numFmtId="0" fontId="47" fillId="0" borderId="15" xfId="0" applyFont="1" applyBorder="1"/>
    <xf numFmtId="0" fontId="51" fillId="0" borderId="0" xfId="0" applyFont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/>
    </xf>
    <xf numFmtId="0" fontId="40" fillId="0" borderId="80" xfId="0" applyFont="1" applyBorder="1" applyAlignment="1">
      <alignment horizontal="left" vertical="center"/>
    </xf>
    <xf numFmtId="0" fontId="41" fillId="0" borderId="80" xfId="0" applyFont="1" applyBorder="1"/>
    <xf numFmtId="0" fontId="40" fillId="0" borderId="80" xfId="0" applyFont="1" applyBorder="1"/>
    <xf numFmtId="0" fontId="40" fillId="0" borderId="81" xfId="0" applyFont="1" applyBorder="1" applyAlignment="1">
      <alignment horizontal="center" vertical="center"/>
    </xf>
    <xf numFmtId="0" fontId="40" fillId="0" borderId="80" xfId="0" applyFont="1" applyBorder="1" applyAlignment="1">
      <alignment vertical="center"/>
    </xf>
    <xf numFmtId="0" fontId="40" fillId="0" borderId="80" xfId="0" applyFont="1" applyFill="1" applyBorder="1" applyAlignment="1">
      <alignment horizontal="left" vertical="center"/>
    </xf>
    <xf numFmtId="0" fontId="40" fillId="0" borderId="80" xfId="0" applyFont="1" applyFill="1" applyBorder="1" applyAlignment="1">
      <alignment vertical="center"/>
    </xf>
    <xf numFmtId="0" fontId="40" fillId="0" borderId="80" xfId="0" applyFont="1" applyFill="1" applyBorder="1"/>
    <xf numFmtId="3" fontId="40" fillId="0" borderId="80" xfId="0" applyNumberFormat="1" applyFont="1" applyFill="1" applyBorder="1" applyAlignment="1">
      <alignment horizontal="center" vertical="center"/>
    </xf>
    <xf numFmtId="0" fontId="39" fillId="0" borderId="82" xfId="0" applyFont="1" applyBorder="1" applyAlignment="1">
      <alignment horizontal="center"/>
    </xf>
    <xf numFmtId="0" fontId="40" fillId="0" borderId="83" xfId="0" applyFont="1" applyBorder="1" applyAlignment="1">
      <alignment horizontal="left" vertical="center"/>
    </xf>
    <xf numFmtId="0" fontId="41" fillId="0" borderId="83" xfId="0" applyFont="1" applyBorder="1"/>
    <xf numFmtId="0" fontId="40" fillId="0" borderId="83" xfId="0" applyFont="1" applyBorder="1"/>
    <xf numFmtId="0" fontId="40" fillId="0" borderId="84" xfId="0" applyFont="1" applyBorder="1" applyAlignment="1">
      <alignment horizontal="center" vertical="center"/>
    </xf>
    <xf numFmtId="0" fontId="40" fillId="0" borderId="83" xfId="0" applyFont="1" applyBorder="1" applyAlignment="1">
      <alignment vertical="center"/>
    </xf>
    <xf numFmtId="0" fontId="40" fillId="0" borderId="83" xfId="0" applyFont="1" applyFill="1" applyBorder="1" applyAlignment="1">
      <alignment horizontal="left" vertical="center"/>
    </xf>
    <xf numFmtId="0" fontId="40" fillId="0" borderId="83" xfId="0" applyFont="1" applyFill="1" applyBorder="1" applyAlignment="1">
      <alignment vertical="center"/>
    </xf>
    <xf numFmtId="0" fontId="40" fillId="0" borderId="83" xfId="0" applyFont="1" applyFill="1" applyBorder="1"/>
    <xf numFmtId="3" fontId="40" fillId="0" borderId="83" xfId="0" applyNumberFormat="1" applyFont="1" applyFill="1" applyBorder="1" applyAlignment="1">
      <alignment horizontal="center" vertical="center"/>
    </xf>
    <xf numFmtId="0" fontId="30" fillId="0" borderId="71" xfId="0" applyFont="1" applyFill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30" fillId="0" borderId="88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0" fontId="30" fillId="0" borderId="89" xfId="0" applyFont="1" applyFill="1" applyBorder="1" applyAlignment="1">
      <alignment vertical="center"/>
    </xf>
    <xf numFmtId="3" fontId="25" fillId="0" borderId="76" xfId="0" applyNumberFormat="1" applyFont="1" applyBorder="1" applyAlignment="1">
      <alignment vertical="center"/>
    </xf>
    <xf numFmtId="3" fontId="25" fillId="0" borderId="77" xfId="0" applyNumberFormat="1" applyFont="1" applyBorder="1" applyAlignment="1">
      <alignment vertical="center"/>
    </xf>
    <xf numFmtId="3" fontId="25" fillId="0" borderId="78" xfId="0" applyNumberFormat="1" applyFont="1" applyBorder="1" applyAlignment="1">
      <alignment vertical="center"/>
    </xf>
    <xf numFmtId="3" fontId="25" fillId="0" borderId="76" xfId="0" applyNumberFormat="1" applyFont="1" applyBorder="1" applyAlignment="1">
      <alignment horizontal="center" vertical="center"/>
    </xf>
    <xf numFmtId="3" fontId="25" fillId="0" borderId="77" xfId="0" applyNumberFormat="1" applyFont="1" applyBorder="1" applyAlignment="1">
      <alignment horizontal="center" vertical="center"/>
    </xf>
    <xf numFmtId="3" fontId="25" fillId="0" borderId="78" xfId="0" applyNumberFormat="1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0" fillId="0" borderId="71" xfId="0" applyFont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1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0" fontId="33" fillId="0" borderId="12" xfId="0" applyFont="1" applyBorder="1"/>
    <xf numFmtId="3" fontId="34" fillId="0" borderId="12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0" fontId="33" fillId="0" borderId="13" xfId="0" applyFont="1" applyBorder="1"/>
    <xf numFmtId="3" fontId="34" fillId="0" borderId="13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33" fillId="0" borderId="18" xfId="0" applyFont="1" applyBorder="1" applyAlignment="1">
      <alignment horizontal="left" vertical="center"/>
    </xf>
    <xf numFmtId="0" fontId="33" fillId="0" borderId="18" xfId="0" applyFont="1" applyBorder="1"/>
    <xf numFmtId="3" fontId="34" fillId="0" borderId="18" xfId="0" applyNumberFormat="1" applyFont="1" applyBorder="1" applyAlignment="1">
      <alignment horizontal="center" vertical="center"/>
    </xf>
    <xf numFmtId="3" fontId="34" fillId="0" borderId="17" xfId="0" applyNumberFormat="1" applyFont="1" applyBorder="1" applyAlignment="1">
      <alignment horizontal="center" vertical="center"/>
    </xf>
    <xf numFmtId="3" fontId="34" fillId="0" borderId="19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/>
    </xf>
    <xf numFmtId="0" fontId="33" fillId="0" borderId="15" xfId="0" applyFont="1" applyBorder="1" applyAlignment="1">
      <alignment vertical="center"/>
    </xf>
    <xf numFmtId="0" fontId="33" fillId="0" borderId="15" xfId="0" applyFont="1" applyBorder="1"/>
    <xf numFmtId="3" fontId="34" fillId="0" borderId="15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3" fontId="24" fillId="0" borderId="3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30" fillId="0" borderId="12" xfId="0" applyFont="1" applyBorder="1" applyAlignment="1">
      <alignment horizontal="left" vertical="center"/>
    </xf>
    <xf numFmtId="0" fontId="30" fillId="0" borderId="12" xfId="0" applyFont="1" applyBorder="1"/>
    <xf numFmtId="0" fontId="30" fillId="0" borderId="12" xfId="0" applyFont="1" applyBorder="1" applyAlignment="1">
      <alignment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vertical="center"/>
    </xf>
    <xf numFmtId="0" fontId="30" fillId="0" borderId="12" xfId="0" applyFont="1" applyFill="1" applyBorder="1"/>
    <xf numFmtId="0" fontId="35" fillId="0" borderId="12" xfId="0" applyFont="1" applyBorder="1"/>
    <xf numFmtId="0" fontId="33" fillId="0" borderId="12" xfId="0" applyFont="1" applyBorder="1" applyAlignment="1">
      <alignment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vertical="center"/>
    </xf>
    <xf numFmtId="0" fontId="33" fillId="0" borderId="12" xfId="0" applyFont="1" applyFill="1" applyBorder="1"/>
    <xf numFmtId="3" fontId="34" fillId="0" borderId="12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vertical="center"/>
    </xf>
    <xf numFmtId="0" fontId="33" fillId="0" borderId="13" xfId="0" applyFont="1" applyFill="1" applyBorder="1"/>
    <xf numFmtId="3" fontId="34" fillId="0" borderId="13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8" xfId="0" applyFont="1" applyBorder="1"/>
    <xf numFmtId="0" fontId="30" fillId="0" borderId="18" xfId="0" applyFont="1" applyFill="1" applyBorder="1" applyAlignment="1">
      <alignment vertical="center"/>
    </xf>
    <xf numFmtId="0" fontId="30" fillId="0" borderId="18" xfId="0" applyFont="1" applyFill="1" applyBorder="1"/>
    <xf numFmtId="3" fontId="24" fillId="0" borderId="18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left" vertical="center"/>
    </xf>
    <xf numFmtId="0" fontId="35" fillId="0" borderId="18" xfId="0" applyFont="1" applyBorder="1"/>
    <xf numFmtId="3" fontId="34" fillId="0" borderId="17" xfId="0" applyNumberFormat="1" applyFont="1" applyFill="1" applyBorder="1" applyAlignment="1">
      <alignment horizontal="center" vertical="center"/>
    </xf>
    <xf numFmtId="3" fontId="34" fillId="0" borderId="30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vertical="center"/>
    </xf>
    <xf numFmtId="0" fontId="33" fillId="0" borderId="18" xfId="0" applyFont="1" applyFill="1" applyBorder="1"/>
    <xf numFmtId="3" fontId="34" fillId="0" borderId="18" xfId="0" applyNumberFormat="1" applyFont="1" applyFill="1" applyBorder="1" applyAlignment="1">
      <alignment horizontal="center" vertical="center"/>
    </xf>
    <xf numFmtId="3" fontId="34" fillId="0" borderId="19" xfId="0" applyNumberFormat="1" applyFont="1" applyFill="1" applyBorder="1" applyAlignment="1">
      <alignment horizontal="center" vertical="center"/>
    </xf>
    <xf numFmtId="0" fontId="30" fillId="0" borderId="34" xfId="0" applyFont="1" applyBorder="1"/>
    <xf numFmtId="0" fontId="30" fillId="0" borderId="34" xfId="0" applyFont="1" applyFill="1" applyBorder="1" applyAlignment="1">
      <alignment horizontal="left" vertical="center"/>
    </xf>
    <xf numFmtId="0" fontId="30" fillId="0" borderId="34" xfId="0" applyFont="1" applyFill="1" applyBorder="1" applyAlignment="1">
      <alignment vertical="center"/>
    </xf>
    <xf numFmtId="0" fontId="30" fillId="0" borderId="34" xfId="0" applyFont="1" applyFill="1" applyBorder="1"/>
    <xf numFmtId="3" fontId="24" fillId="0" borderId="34" xfId="0" applyNumberFormat="1" applyFont="1" applyFill="1" applyBorder="1" applyAlignment="1">
      <alignment horizontal="center" vertical="center"/>
    </xf>
    <xf numFmtId="0" fontId="30" fillId="0" borderId="50" xfId="0" applyFont="1" applyBorder="1"/>
    <xf numFmtId="0" fontId="30" fillId="0" borderId="50" xfId="0" applyFont="1" applyBorder="1" applyAlignment="1">
      <alignment vertical="center"/>
    </xf>
    <xf numFmtId="0" fontId="30" fillId="0" borderId="50" xfId="0" applyFont="1" applyFill="1" applyBorder="1" applyAlignment="1">
      <alignment horizontal="left" vertical="center"/>
    </xf>
    <xf numFmtId="0" fontId="30" fillId="0" borderId="50" xfId="0" applyFont="1" applyFill="1" applyBorder="1" applyAlignment="1">
      <alignment vertical="center"/>
    </xf>
    <xf numFmtId="0" fontId="30" fillId="0" borderId="50" xfId="0" applyFont="1" applyFill="1" applyBorder="1"/>
    <xf numFmtId="3" fontId="24" fillId="0" borderId="50" xfId="0" applyNumberFormat="1" applyFont="1" applyFill="1" applyBorder="1" applyAlignment="1">
      <alignment horizontal="center" vertical="center"/>
    </xf>
    <xf numFmtId="0" fontId="30" fillId="0" borderId="54" xfId="0" applyFont="1" applyBorder="1"/>
    <xf numFmtId="0" fontId="30" fillId="0" borderId="54" xfId="0" applyFont="1" applyBorder="1" applyAlignment="1">
      <alignment vertical="center"/>
    </xf>
    <xf numFmtId="0" fontId="30" fillId="0" borderId="54" xfId="0" applyFont="1" applyFill="1" applyBorder="1" applyAlignment="1">
      <alignment horizontal="left" vertical="center"/>
    </xf>
    <xf numFmtId="0" fontId="30" fillId="0" borderId="54" xfId="0" applyFont="1" applyFill="1" applyBorder="1" applyAlignment="1">
      <alignment vertical="center"/>
    </xf>
    <xf numFmtId="0" fontId="30" fillId="0" borderId="54" xfId="0" applyFont="1" applyFill="1" applyBorder="1"/>
    <xf numFmtId="3" fontId="24" fillId="0" borderId="54" xfId="0" applyNumberFormat="1" applyFont="1" applyFill="1" applyBorder="1" applyAlignment="1">
      <alignment horizontal="center" vertical="center"/>
    </xf>
    <xf numFmtId="0" fontId="40" fillId="0" borderId="54" xfId="0" applyFont="1" applyBorder="1"/>
    <xf numFmtId="0" fontId="40" fillId="0" borderId="54" xfId="0" applyFont="1" applyFill="1" applyBorder="1" applyAlignment="1">
      <alignment horizontal="left" vertical="center"/>
    </xf>
    <xf numFmtId="0" fontId="40" fillId="0" borderId="54" xfId="0" applyFont="1" applyFill="1" applyBorder="1" applyAlignment="1">
      <alignment vertical="center"/>
    </xf>
    <xf numFmtId="0" fontId="40" fillId="0" borderId="54" xfId="0" applyFont="1" applyFill="1" applyBorder="1"/>
    <xf numFmtId="3" fontId="40" fillId="0" borderId="54" xfId="0" applyNumberFormat="1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left" vertical="center"/>
    </xf>
    <xf numFmtId="0" fontId="30" fillId="0" borderId="58" xfId="0" applyFont="1" applyBorder="1"/>
    <xf numFmtId="0" fontId="30" fillId="0" borderId="58" xfId="0" applyFont="1" applyFill="1" applyBorder="1" applyAlignment="1">
      <alignment vertical="center"/>
    </xf>
    <xf numFmtId="0" fontId="30" fillId="0" borderId="58" xfId="0" applyFont="1" applyFill="1" applyBorder="1"/>
    <xf numFmtId="3" fontId="24" fillId="0" borderId="58" xfId="0" applyNumberFormat="1" applyFont="1" applyFill="1" applyBorder="1" applyAlignment="1">
      <alignment horizontal="center" vertical="center"/>
    </xf>
    <xf numFmtId="0" fontId="30" fillId="0" borderId="58" xfId="0" applyFont="1" applyBorder="1" applyAlignment="1">
      <alignment vertical="center"/>
    </xf>
    <xf numFmtId="0" fontId="30" fillId="0" borderId="12" xfId="0" applyFont="1" applyBorder="1"/>
    <xf numFmtId="0" fontId="30" fillId="0" borderId="12" xfId="0" applyFont="1" applyBorder="1" applyAlignment="1">
      <alignment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vertical="center"/>
    </xf>
    <xf numFmtId="0" fontId="30" fillId="0" borderId="12" xfId="0" applyFont="1" applyFill="1" applyBorder="1"/>
    <xf numFmtId="3" fontId="24" fillId="0" borderId="12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8" xfId="0" applyFont="1" applyBorder="1"/>
    <xf numFmtId="0" fontId="30" fillId="0" borderId="18" xfId="0" applyFont="1" applyFill="1" applyBorder="1" applyAlignment="1">
      <alignment vertical="center"/>
    </xf>
    <xf numFmtId="0" fontId="30" fillId="0" borderId="18" xfId="0" applyFont="1" applyFill="1" applyBorder="1"/>
    <xf numFmtId="3" fontId="24" fillId="0" borderId="18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0" fontId="31" fillId="0" borderId="17" xfId="0" applyFont="1" applyBorder="1" applyAlignment="1">
      <alignment vertical="center"/>
    </xf>
    <xf numFmtId="0" fontId="35" fillId="0" borderId="12" xfId="0" applyFont="1" applyBorder="1"/>
    <xf numFmtId="0" fontId="33" fillId="0" borderId="12" xfId="0" applyFont="1" applyBorder="1" applyAlignment="1">
      <alignment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vertical="center"/>
    </xf>
    <xf numFmtId="0" fontId="33" fillId="0" borderId="12" xfId="0" applyFont="1" applyFill="1" applyBorder="1"/>
    <xf numFmtId="3" fontId="34" fillId="0" borderId="12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vertical="center"/>
    </xf>
    <xf numFmtId="0" fontId="33" fillId="0" borderId="13" xfId="0" applyFont="1" applyFill="1" applyBorder="1"/>
    <xf numFmtId="3" fontId="34" fillId="0" borderId="13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left" vertical="center"/>
    </xf>
    <xf numFmtId="0" fontId="35" fillId="0" borderId="18" xfId="0" applyFont="1" applyBorder="1"/>
    <xf numFmtId="3" fontId="34" fillId="0" borderId="17" xfId="0" applyNumberFormat="1" applyFont="1" applyFill="1" applyBorder="1" applyAlignment="1">
      <alignment horizontal="center" vertical="center"/>
    </xf>
    <xf numFmtId="3" fontId="34" fillId="0" borderId="30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vertical="center"/>
    </xf>
    <xf numFmtId="0" fontId="33" fillId="0" borderId="18" xfId="0" applyFont="1" applyFill="1" applyBorder="1"/>
    <xf numFmtId="3" fontId="34" fillId="0" borderId="18" xfId="0" applyNumberFormat="1" applyFont="1" applyFill="1" applyBorder="1" applyAlignment="1">
      <alignment horizontal="center" vertical="center"/>
    </xf>
    <xf numFmtId="3" fontId="34" fillId="0" borderId="19" xfId="0" applyNumberFormat="1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left" vertical="center"/>
    </xf>
    <xf numFmtId="0" fontId="30" fillId="0" borderId="46" xfId="0" applyFont="1" applyBorder="1"/>
    <xf numFmtId="0" fontId="30" fillId="0" borderId="46" xfId="0" applyFont="1" applyFill="1" applyBorder="1" applyAlignment="1">
      <alignment vertical="center"/>
    </xf>
    <xf numFmtId="0" fontId="30" fillId="0" borderId="46" xfId="0" applyFont="1" applyFill="1" applyBorder="1"/>
    <xf numFmtId="3" fontId="24" fillId="0" borderId="46" xfId="0" applyNumberFormat="1" applyFont="1" applyFill="1" applyBorder="1" applyAlignment="1">
      <alignment horizontal="center" vertical="center"/>
    </xf>
    <xf numFmtId="0" fontId="30" fillId="0" borderId="50" xfId="0" applyFont="1" applyBorder="1"/>
    <xf numFmtId="0" fontId="30" fillId="0" borderId="50" xfId="0" applyFont="1" applyBorder="1" applyAlignment="1">
      <alignment vertical="center"/>
    </xf>
    <xf numFmtId="0" fontId="30" fillId="0" borderId="50" xfId="0" applyFont="1" applyFill="1" applyBorder="1" applyAlignment="1">
      <alignment horizontal="left" vertical="center"/>
    </xf>
    <xf numFmtId="0" fontId="30" fillId="0" borderId="50" xfId="0" applyFont="1" applyFill="1" applyBorder="1" applyAlignment="1">
      <alignment vertical="center"/>
    </xf>
    <xf numFmtId="0" fontId="30" fillId="0" borderId="50" xfId="0" applyFont="1" applyFill="1" applyBorder="1"/>
    <xf numFmtId="3" fontId="24" fillId="0" borderId="50" xfId="0" applyNumberFormat="1" applyFont="1" applyFill="1" applyBorder="1" applyAlignment="1">
      <alignment horizontal="center" vertical="center"/>
    </xf>
    <xf numFmtId="0" fontId="30" fillId="0" borderId="54" xfId="0" applyFont="1" applyBorder="1"/>
    <xf numFmtId="0" fontId="30" fillId="0" borderId="54" xfId="0" applyFont="1" applyBorder="1" applyAlignment="1">
      <alignment vertical="center"/>
    </xf>
    <xf numFmtId="0" fontId="30" fillId="0" borderId="54" xfId="0" applyFont="1" applyFill="1" applyBorder="1" applyAlignment="1">
      <alignment horizontal="left" vertical="center"/>
    </xf>
    <xf numFmtId="0" fontId="30" fillId="0" borderId="54" xfId="0" applyFont="1" applyFill="1" applyBorder="1" applyAlignment="1">
      <alignment vertical="center"/>
    </xf>
    <xf numFmtId="0" fontId="30" fillId="0" borderId="54" xfId="0" applyFont="1" applyFill="1" applyBorder="1"/>
    <xf numFmtId="3" fontId="24" fillId="0" borderId="54" xfId="0" applyNumberFormat="1" applyFont="1" applyFill="1" applyBorder="1" applyAlignment="1">
      <alignment horizontal="center" vertical="center"/>
    </xf>
    <xf numFmtId="0" fontId="40" fillId="0" borderId="54" xfId="0" applyFont="1" applyBorder="1"/>
    <xf numFmtId="0" fontId="40" fillId="0" borderId="54" xfId="0" applyFont="1" applyFill="1" applyBorder="1" applyAlignment="1">
      <alignment horizontal="left" vertical="center"/>
    </xf>
    <xf numFmtId="0" fontId="40" fillId="0" borderId="54" xfId="0" applyFont="1" applyFill="1" applyBorder="1" applyAlignment="1">
      <alignment vertical="center"/>
    </xf>
    <xf numFmtId="0" fontId="40" fillId="0" borderId="54" xfId="0" applyFont="1" applyFill="1" applyBorder="1"/>
    <xf numFmtId="3" fontId="40" fillId="0" borderId="54" xfId="0" applyNumberFormat="1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left" vertical="center"/>
    </xf>
    <xf numFmtId="0" fontId="30" fillId="0" borderId="58" xfId="0" applyFont="1" applyBorder="1"/>
    <xf numFmtId="0" fontId="30" fillId="0" borderId="58" xfId="0" applyFont="1" applyFill="1" applyBorder="1" applyAlignment="1">
      <alignment vertical="center"/>
    </xf>
    <xf numFmtId="0" fontId="30" fillId="0" borderId="58" xfId="0" applyFont="1" applyFill="1" applyBorder="1"/>
    <xf numFmtId="3" fontId="24" fillId="0" borderId="58" xfId="0" applyNumberFormat="1" applyFont="1" applyFill="1" applyBorder="1" applyAlignment="1">
      <alignment horizontal="center" vertical="center"/>
    </xf>
    <xf numFmtId="0" fontId="30" fillId="0" borderId="58" xfId="0" applyFont="1" applyBorder="1" applyAlignment="1">
      <alignment vertical="center"/>
    </xf>
    <xf numFmtId="0" fontId="30" fillId="0" borderId="12" xfId="0" applyFont="1" applyBorder="1"/>
    <xf numFmtId="0" fontId="30" fillId="0" borderId="12" xfId="0" applyFont="1" applyBorder="1" applyAlignment="1">
      <alignment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vertical="center"/>
    </xf>
    <xf numFmtId="0" fontId="30" fillId="0" borderId="12" xfId="0" applyFont="1" applyFill="1" applyBorder="1"/>
    <xf numFmtId="0" fontId="35" fillId="0" borderId="12" xfId="0" applyFont="1" applyBorder="1"/>
    <xf numFmtId="0" fontId="33" fillId="0" borderId="12" xfId="0" applyFont="1" applyBorder="1" applyAlignment="1">
      <alignment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vertical="center"/>
    </xf>
    <xf numFmtId="0" fontId="33" fillId="0" borderId="12" xfId="0" applyFont="1" applyFill="1" applyBorder="1"/>
    <xf numFmtId="3" fontId="34" fillId="0" borderId="12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vertical="center"/>
    </xf>
    <xf numFmtId="0" fontId="33" fillId="0" borderId="13" xfId="0" applyFont="1" applyFill="1" applyBorder="1"/>
    <xf numFmtId="3" fontId="34" fillId="0" borderId="13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8" xfId="0" applyFont="1" applyBorder="1"/>
    <xf numFmtId="0" fontId="30" fillId="0" borderId="18" xfId="0" applyFont="1" applyFill="1" applyBorder="1" applyAlignment="1">
      <alignment vertical="center"/>
    </xf>
    <xf numFmtId="0" fontId="30" fillId="0" borderId="18" xfId="0" applyFont="1" applyFill="1" applyBorder="1"/>
    <xf numFmtId="3" fontId="24" fillId="0" borderId="18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left" vertical="center"/>
    </xf>
    <xf numFmtId="0" fontId="35" fillId="0" borderId="18" xfId="0" applyFont="1" applyBorder="1"/>
    <xf numFmtId="3" fontId="34" fillId="0" borderId="17" xfId="0" applyNumberFormat="1" applyFont="1" applyFill="1" applyBorder="1" applyAlignment="1">
      <alignment horizontal="center" vertical="center"/>
    </xf>
    <xf numFmtId="3" fontId="34" fillId="0" borderId="30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vertical="center"/>
    </xf>
    <xf numFmtId="0" fontId="33" fillId="0" borderId="18" xfId="0" applyFont="1" applyFill="1" applyBorder="1"/>
    <xf numFmtId="3" fontId="34" fillId="0" borderId="18" xfId="0" applyNumberFormat="1" applyFont="1" applyFill="1" applyBorder="1" applyAlignment="1">
      <alignment horizontal="center" vertical="center"/>
    </xf>
    <xf numFmtId="3" fontId="34" fillId="0" borderId="19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3" fontId="24" fillId="0" borderId="50" xfId="0" applyNumberFormat="1" applyFont="1" applyBorder="1" applyAlignment="1">
      <alignment horizontal="center" vertical="center"/>
    </xf>
    <xf numFmtId="3" fontId="24" fillId="0" borderId="58" xfId="0" applyNumberFormat="1" applyFont="1" applyBorder="1" applyAlignment="1">
      <alignment horizontal="center" vertical="center"/>
    </xf>
    <xf numFmtId="3" fontId="24" fillId="0" borderId="46" xfId="0" applyNumberFormat="1" applyFont="1" applyBorder="1" applyAlignment="1">
      <alignment horizontal="center" vertical="center"/>
    </xf>
    <xf numFmtId="3" fontId="24" fillId="0" borderId="54" xfId="0" applyNumberFormat="1" applyFont="1" applyBorder="1" applyAlignment="1">
      <alignment horizontal="center" vertical="center"/>
    </xf>
    <xf numFmtId="0" fontId="40" fillId="0" borderId="54" xfId="0" applyFont="1" applyBorder="1" applyAlignment="1">
      <alignment horizontal="left" vertical="center"/>
    </xf>
    <xf numFmtId="0" fontId="40" fillId="0" borderId="54" xfId="0" applyFont="1" applyBorder="1" applyAlignment="1">
      <alignment vertical="center"/>
    </xf>
    <xf numFmtId="3" fontId="40" fillId="0" borderId="54" xfId="0" applyNumberFormat="1" applyFont="1" applyBorder="1" applyAlignment="1">
      <alignment horizontal="center" vertical="center"/>
    </xf>
    <xf numFmtId="3" fontId="34" fillId="0" borderId="30" xfId="0" applyNumberFormat="1" applyFont="1" applyBorder="1" applyAlignment="1">
      <alignment horizontal="center" vertical="center"/>
    </xf>
    <xf numFmtId="0" fontId="61" fillId="0" borderId="0" xfId="1" applyAlignment="1">
      <alignment vertical="center"/>
    </xf>
    <xf numFmtId="0" fontId="30" fillId="0" borderId="12" xfId="0" applyFont="1" applyBorder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28" fillId="0" borderId="0" xfId="0" applyFont="1"/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/>
    <xf numFmtId="0" fontId="43" fillId="0" borderId="0" xfId="0" applyFont="1" applyAlignment="1">
      <alignment horizontal="left"/>
    </xf>
    <xf numFmtId="0" fontId="47" fillId="0" borderId="18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3" fontId="19" fillId="0" borderId="0" xfId="0" applyNumberFormat="1" applyFont="1"/>
    <xf numFmtId="0" fontId="16" fillId="0" borderId="0" xfId="0" applyFont="1" applyAlignment="1">
      <alignment vertical="center"/>
    </xf>
    <xf numFmtId="0" fontId="33" fillId="0" borderId="19" xfId="0" applyFont="1" applyBorder="1" applyAlignment="1">
      <alignment horizontal="center" vertical="center"/>
    </xf>
    <xf numFmtId="0" fontId="35" fillId="0" borderId="25" xfId="0" applyFont="1" applyBorder="1"/>
    <xf numFmtId="0" fontId="22" fillId="0" borderId="15" xfId="0" applyFont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0" fontId="27" fillId="0" borderId="12" xfId="0" applyFont="1" applyBorder="1" applyAlignment="1">
      <alignment vertical="center"/>
    </xf>
    <xf numFmtId="0" fontId="27" fillId="0" borderId="12" xfId="0" applyFont="1" applyBorder="1" applyAlignment="1">
      <alignment horizontal="left" vertical="center"/>
    </xf>
    <xf numFmtId="0" fontId="41" fillId="0" borderId="27" xfId="0" applyFont="1" applyBorder="1"/>
    <xf numFmtId="0" fontId="32" fillId="0" borderId="0" xfId="0" applyFont="1" applyAlignment="1">
      <alignment horizontal="center"/>
    </xf>
    <xf numFmtId="3" fontId="32" fillId="0" borderId="0" xfId="0" applyNumberFormat="1" applyFont="1"/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top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3" fontId="25" fillId="0" borderId="27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3" fontId="26" fillId="3" borderId="12" xfId="0" applyNumberFormat="1" applyFont="1" applyFill="1" applyBorder="1" applyAlignment="1">
      <alignment horizontal="center" vertical="center"/>
    </xf>
    <xf numFmtId="3" fontId="26" fillId="3" borderId="17" xfId="0" applyNumberFormat="1" applyFont="1" applyFill="1" applyBorder="1" applyAlignment="1">
      <alignment horizontal="center" vertical="center"/>
    </xf>
    <xf numFmtId="3" fontId="47" fillId="0" borderId="12" xfId="0" applyNumberFormat="1" applyFont="1" applyFill="1" applyBorder="1" applyAlignment="1" applyProtection="1">
      <alignment horizontal="center" vertical="center"/>
    </xf>
    <xf numFmtId="3" fontId="47" fillId="0" borderId="17" xfId="0" applyNumberFormat="1" applyFont="1" applyFill="1" applyBorder="1" applyAlignment="1" applyProtection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3" fontId="25" fillId="0" borderId="28" xfId="0" applyNumberFormat="1" applyFont="1" applyBorder="1" applyAlignment="1">
      <alignment horizontal="center" vertical="center"/>
    </xf>
    <xf numFmtId="3" fontId="25" fillId="0" borderId="18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9" fontId="3" fillId="3" borderId="9" xfId="0" applyNumberFormat="1" applyFont="1" applyFill="1" applyBorder="1" applyAlignment="1">
      <alignment horizontal="center" vertical="center"/>
    </xf>
    <xf numFmtId="9" fontId="3" fillId="3" borderId="10" xfId="0" applyNumberFormat="1" applyFont="1" applyFill="1" applyBorder="1" applyAlignment="1">
      <alignment horizontal="center" vertical="center"/>
    </xf>
    <xf numFmtId="9" fontId="3" fillId="3" borderId="11" xfId="0" applyNumberFormat="1" applyFont="1" applyFill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3" fontId="25" fillId="0" borderId="26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20" fillId="6" borderId="76" xfId="0" applyFont="1" applyFill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/>
    </xf>
    <xf numFmtId="0" fontId="20" fillId="6" borderId="78" xfId="0" applyFont="1" applyFill="1" applyBorder="1" applyAlignment="1">
      <alignment horizontal="center" vertical="center"/>
    </xf>
    <xf numFmtId="3" fontId="26" fillId="3" borderId="26" xfId="0" applyNumberFormat="1" applyFont="1" applyFill="1" applyBorder="1" applyAlignment="1">
      <alignment horizontal="center" vertical="center"/>
    </xf>
    <xf numFmtId="3" fontId="26" fillId="3" borderId="16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 applyProtection="1">
      <alignment horizontal="center" vertical="center"/>
    </xf>
    <xf numFmtId="3" fontId="27" fillId="0" borderId="15" xfId="0" applyNumberFormat="1" applyFont="1" applyFill="1" applyBorder="1" applyAlignment="1" applyProtection="1">
      <alignment horizontal="center" vertical="center"/>
    </xf>
    <xf numFmtId="3" fontId="27" fillId="0" borderId="16" xfId="0" applyNumberFormat="1" applyFont="1" applyFill="1" applyBorder="1" applyAlignment="1" applyProtection="1">
      <alignment horizontal="center" vertical="center"/>
    </xf>
    <xf numFmtId="3" fontId="26" fillId="3" borderId="27" xfId="0" applyNumberFormat="1" applyFont="1" applyFill="1" applyBorder="1" applyAlignment="1">
      <alignment horizontal="center" vertical="center"/>
    </xf>
    <xf numFmtId="3" fontId="27" fillId="0" borderId="27" xfId="0" applyNumberFormat="1" applyFont="1" applyFill="1" applyBorder="1" applyAlignment="1" applyProtection="1">
      <alignment horizontal="center" vertical="center"/>
    </xf>
    <xf numFmtId="3" fontId="27" fillId="0" borderId="12" xfId="0" applyNumberFormat="1" applyFont="1" applyFill="1" applyBorder="1" applyAlignment="1" applyProtection="1">
      <alignment horizontal="center" vertical="center"/>
    </xf>
    <xf numFmtId="3" fontId="27" fillId="0" borderId="17" xfId="0" applyNumberFormat="1" applyFont="1" applyFill="1" applyBorder="1" applyAlignment="1" applyProtection="1">
      <alignment horizontal="center" vertical="center"/>
    </xf>
    <xf numFmtId="3" fontId="26" fillId="3" borderId="28" xfId="0" applyNumberFormat="1" applyFont="1" applyFill="1" applyBorder="1" applyAlignment="1">
      <alignment horizontal="center" vertical="center"/>
    </xf>
    <xf numFmtId="3" fontId="26" fillId="3" borderId="19" xfId="0" applyNumberFormat="1" applyFont="1" applyFill="1" applyBorder="1" applyAlignment="1">
      <alignment horizontal="center" vertical="center"/>
    </xf>
    <xf numFmtId="3" fontId="27" fillId="0" borderId="28" xfId="0" applyNumberFormat="1" applyFont="1" applyFill="1" applyBorder="1" applyAlignment="1" applyProtection="1">
      <alignment horizontal="center" vertical="center"/>
    </xf>
    <xf numFmtId="3" fontId="27" fillId="0" borderId="18" xfId="0" applyNumberFormat="1" applyFont="1" applyFill="1" applyBorder="1" applyAlignment="1" applyProtection="1">
      <alignment horizontal="center" vertical="center"/>
    </xf>
    <xf numFmtId="3" fontId="27" fillId="0" borderId="19" xfId="0" applyNumberFormat="1" applyFont="1" applyFill="1" applyBorder="1" applyAlignment="1" applyProtection="1">
      <alignment horizontal="center" vertical="center"/>
    </xf>
    <xf numFmtId="0" fontId="36" fillId="5" borderId="20" xfId="0" applyFont="1" applyFill="1" applyBorder="1" applyAlignment="1">
      <alignment horizontal="center" vertical="center"/>
    </xf>
    <xf numFmtId="0" fontId="36" fillId="5" borderId="21" xfId="0" applyFont="1" applyFill="1" applyBorder="1" applyAlignment="1">
      <alignment horizontal="center" vertical="center"/>
    </xf>
    <xf numFmtId="0" fontId="36" fillId="5" borderId="22" xfId="0" applyFont="1" applyFill="1" applyBorder="1" applyAlignment="1">
      <alignment horizontal="center" vertical="center"/>
    </xf>
    <xf numFmtId="3" fontId="26" fillId="3" borderId="15" xfId="0" applyNumberFormat="1" applyFont="1" applyFill="1" applyBorder="1" applyAlignment="1">
      <alignment horizontal="center" vertical="center"/>
    </xf>
    <xf numFmtId="3" fontId="26" fillId="3" borderId="18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20" fillId="5" borderId="76" xfId="0" applyFont="1" applyFill="1" applyBorder="1" applyAlignment="1">
      <alignment horizontal="center" vertical="center"/>
    </xf>
    <xf numFmtId="0" fontId="20" fillId="5" borderId="77" xfId="0" applyFont="1" applyFill="1" applyBorder="1" applyAlignment="1">
      <alignment horizontal="center" vertical="center"/>
    </xf>
    <xf numFmtId="0" fontId="20" fillId="5" borderId="78" xfId="0" applyFont="1" applyFill="1" applyBorder="1" applyAlignment="1">
      <alignment horizontal="center" vertical="center"/>
    </xf>
    <xf numFmtId="0" fontId="20" fillId="4" borderId="76" xfId="0" applyFont="1" applyFill="1" applyBorder="1" applyAlignment="1">
      <alignment horizontal="center" vertical="center"/>
    </xf>
    <xf numFmtId="0" fontId="20" fillId="4" borderId="77" xfId="0" applyFont="1" applyFill="1" applyBorder="1" applyAlignment="1">
      <alignment horizontal="center" vertical="center"/>
    </xf>
    <xf numFmtId="0" fontId="20" fillId="4" borderId="78" xfId="0" applyFont="1" applyFill="1" applyBorder="1" applyAlignment="1">
      <alignment horizontal="center" vertical="center"/>
    </xf>
    <xf numFmtId="164" fontId="22" fillId="0" borderId="37" xfId="0" applyNumberFormat="1" applyFont="1" applyBorder="1" applyAlignment="1">
      <alignment horizontal="center" vertical="center"/>
    </xf>
    <xf numFmtId="164" fontId="22" fillId="0" borderId="38" xfId="0" applyNumberFormat="1" applyFont="1" applyBorder="1" applyAlignment="1">
      <alignment horizontal="center" vertical="center"/>
    </xf>
    <xf numFmtId="164" fontId="22" fillId="0" borderId="39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3" fontId="47" fillId="0" borderId="18" xfId="0" applyNumberFormat="1" applyFont="1" applyFill="1" applyBorder="1" applyAlignment="1" applyProtection="1">
      <alignment horizontal="center" vertical="center"/>
    </xf>
    <xf numFmtId="3" fontId="47" fillId="0" borderId="19" xfId="0" applyNumberFormat="1" applyFont="1" applyFill="1" applyBorder="1" applyAlignment="1" applyProtection="1">
      <alignment horizontal="center" vertical="center"/>
    </xf>
    <xf numFmtId="0" fontId="31" fillId="0" borderId="12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164" fontId="23" fillId="0" borderId="24" xfId="0" applyNumberFormat="1" applyFont="1" applyFill="1" applyBorder="1" applyAlignment="1" applyProtection="1">
      <alignment horizontal="center" vertical="center"/>
    </xf>
    <xf numFmtId="164" fontId="23" fillId="0" borderId="0" xfId="0" applyNumberFormat="1" applyFont="1" applyFill="1" applyBorder="1" applyAlignment="1" applyProtection="1">
      <alignment horizontal="center" vertical="center"/>
    </xf>
    <xf numFmtId="164" fontId="23" fillId="0" borderId="61" xfId="0" applyNumberFormat="1" applyFont="1" applyFill="1" applyBorder="1" applyAlignment="1" applyProtection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3" fontId="47" fillId="0" borderId="15" xfId="0" applyNumberFormat="1" applyFont="1" applyFill="1" applyBorder="1" applyAlignment="1" applyProtection="1">
      <alignment horizontal="center" vertical="center"/>
    </xf>
    <xf numFmtId="3" fontId="47" fillId="0" borderId="16" xfId="0" applyNumberFormat="1" applyFont="1" applyFill="1" applyBorder="1" applyAlignment="1" applyProtection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48" fillId="6" borderId="4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center" vertical="center"/>
    </xf>
    <xf numFmtId="0" fontId="48" fillId="6" borderId="5" xfId="0" applyFont="1" applyFill="1" applyBorder="1" applyAlignment="1">
      <alignment horizontal="center" vertical="center"/>
    </xf>
    <xf numFmtId="0" fontId="48" fillId="6" borderId="6" xfId="0" applyFont="1" applyFill="1" applyBorder="1" applyAlignment="1">
      <alignment horizontal="center" vertical="center"/>
    </xf>
    <xf numFmtId="0" fontId="48" fillId="6" borderId="7" xfId="0" applyFont="1" applyFill="1" applyBorder="1" applyAlignment="1">
      <alignment horizontal="center" vertical="center"/>
    </xf>
    <xf numFmtId="0" fontId="48" fillId="6" borderId="8" xfId="0" applyFont="1" applyFill="1" applyBorder="1" applyAlignment="1">
      <alignment horizontal="center" vertical="center"/>
    </xf>
    <xf numFmtId="0" fontId="53" fillId="6" borderId="4" xfId="0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vertical="center" wrapText="1"/>
    </xf>
    <xf numFmtId="0" fontId="53" fillId="6" borderId="5" xfId="0" applyFont="1" applyFill="1" applyBorder="1" applyAlignment="1">
      <alignment horizontal="center" vertical="center" wrapText="1"/>
    </xf>
    <xf numFmtId="0" fontId="53" fillId="6" borderId="6" xfId="0" applyFont="1" applyFill="1" applyBorder="1" applyAlignment="1">
      <alignment horizontal="center" vertical="center" wrapText="1"/>
    </xf>
    <xf numFmtId="0" fontId="53" fillId="6" borderId="7" xfId="0" applyFont="1" applyFill="1" applyBorder="1" applyAlignment="1">
      <alignment horizontal="center" vertical="center" wrapText="1"/>
    </xf>
    <xf numFmtId="0" fontId="53" fillId="6" borderId="8" xfId="0" applyFont="1" applyFill="1" applyBorder="1" applyAlignment="1">
      <alignment horizontal="center" vertical="center" wrapText="1"/>
    </xf>
    <xf numFmtId="49" fontId="52" fillId="0" borderId="4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52" fillId="0" borderId="5" xfId="0" applyNumberFormat="1" applyFont="1" applyBorder="1" applyAlignment="1">
      <alignment horizontal="center" vertical="center"/>
    </xf>
    <xf numFmtId="49" fontId="52" fillId="0" borderId="6" xfId="0" applyNumberFormat="1" applyFont="1" applyBorder="1" applyAlignment="1">
      <alignment horizontal="center" vertical="center"/>
    </xf>
    <xf numFmtId="49" fontId="52" fillId="0" borderId="7" xfId="0" applyNumberFormat="1" applyFont="1" applyBorder="1" applyAlignment="1">
      <alignment horizontal="center" vertical="center"/>
    </xf>
    <xf numFmtId="49" fontId="52" fillId="0" borderId="8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3" fontId="26" fillId="3" borderId="29" xfId="0" applyNumberFormat="1" applyFont="1" applyFill="1" applyBorder="1" applyAlignment="1">
      <alignment horizontal="center" vertical="center"/>
    </xf>
    <xf numFmtId="3" fontId="26" fillId="3" borderId="30" xfId="0" applyNumberFormat="1" applyFont="1" applyFill="1" applyBorder="1" applyAlignment="1">
      <alignment horizontal="center" vertical="center"/>
    </xf>
    <xf numFmtId="3" fontId="27" fillId="0" borderId="29" xfId="0" applyNumberFormat="1" applyFont="1" applyFill="1" applyBorder="1" applyAlignment="1" applyProtection="1">
      <alignment horizontal="center" vertical="center"/>
    </xf>
    <xf numFmtId="3" fontId="27" fillId="0" borderId="13" xfId="0" applyNumberFormat="1" applyFont="1" applyFill="1" applyBorder="1" applyAlignment="1" applyProtection="1">
      <alignment horizontal="center" vertical="center"/>
    </xf>
    <xf numFmtId="3" fontId="27" fillId="0" borderId="30" xfId="0" applyNumberFormat="1" applyFont="1" applyFill="1" applyBorder="1" applyAlignment="1" applyProtection="1">
      <alignment horizontal="center" vertical="center"/>
    </xf>
    <xf numFmtId="3" fontId="25" fillId="0" borderId="53" xfId="0" applyNumberFormat="1" applyFont="1" applyBorder="1" applyAlignment="1">
      <alignment horizontal="center" vertical="center"/>
    </xf>
    <xf numFmtId="3" fontId="25" fillId="0" borderId="54" xfId="0" applyNumberFormat="1" applyFont="1" applyBorder="1" applyAlignment="1">
      <alignment horizontal="center" vertical="center"/>
    </xf>
    <xf numFmtId="3" fontId="25" fillId="0" borderId="56" xfId="0" applyNumberFormat="1" applyFont="1" applyBorder="1" applyAlignment="1">
      <alignment horizontal="center" vertical="center"/>
    </xf>
    <xf numFmtId="3" fontId="25" fillId="0" borderId="57" xfId="0" applyNumberFormat="1" applyFont="1" applyBorder="1" applyAlignment="1">
      <alignment horizontal="center" vertical="center"/>
    </xf>
    <xf numFmtId="3" fontId="25" fillId="0" borderId="58" xfId="0" applyNumberFormat="1" applyFont="1" applyBorder="1" applyAlignment="1">
      <alignment horizontal="center" vertical="center"/>
    </xf>
    <xf numFmtId="3" fontId="25" fillId="0" borderId="60" xfId="0" applyNumberFormat="1" applyFont="1" applyBorder="1" applyAlignment="1">
      <alignment horizontal="center" vertical="center"/>
    </xf>
    <xf numFmtId="3" fontId="25" fillId="0" borderId="65" xfId="0" applyNumberFormat="1" applyFont="1" applyBorder="1" applyAlignment="1">
      <alignment horizontal="center" vertical="center"/>
    </xf>
    <xf numFmtId="3" fontId="25" fillId="0" borderId="66" xfId="0" applyNumberFormat="1" applyFont="1" applyBorder="1" applyAlignment="1">
      <alignment horizontal="center" vertical="center"/>
    </xf>
    <xf numFmtId="3" fontId="25" fillId="0" borderId="68" xfId="0" applyNumberFormat="1" applyFont="1" applyBorder="1" applyAlignment="1">
      <alignment horizontal="center" vertical="center"/>
    </xf>
    <xf numFmtId="3" fontId="25" fillId="0" borderId="49" xfId="0" applyNumberFormat="1" applyFont="1" applyBorder="1" applyAlignment="1">
      <alignment horizontal="center" vertical="center"/>
    </xf>
    <xf numFmtId="3" fontId="25" fillId="0" borderId="50" xfId="0" applyNumberFormat="1" applyFont="1" applyBorder="1" applyAlignment="1">
      <alignment horizontal="center" vertical="center"/>
    </xf>
    <xf numFmtId="3" fontId="25" fillId="0" borderId="52" xfId="0" applyNumberFormat="1" applyFont="1" applyBorder="1" applyAlignment="1">
      <alignment horizontal="center" vertical="center"/>
    </xf>
    <xf numFmtId="3" fontId="25" fillId="0" borderId="23" xfId="0" applyNumberFormat="1" applyFont="1" applyBorder="1" applyAlignment="1">
      <alignment horizontal="center" vertical="center"/>
    </xf>
    <xf numFmtId="3" fontId="25" fillId="0" borderId="33" xfId="0" applyNumberFormat="1" applyFont="1" applyBorder="1" applyAlignment="1">
      <alignment horizontal="center" vertical="center"/>
    </xf>
    <xf numFmtId="3" fontId="25" fillId="0" borderId="35" xfId="0" applyNumberFormat="1" applyFont="1" applyBorder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3" fontId="25" fillId="0" borderId="61" xfId="0" applyNumberFormat="1" applyFont="1" applyBorder="1" applyAlignment="1">
      <alignment horizontal="center" vertical="center"/>
    </xf>
    <xf numFmtId="3" fontId="25" fillId="0" borderId="25" xfId="0" applyNumberFormat="1" applyFont="1" applyBorder="1" applyAlignment="1">
      <alignment horizontal="center" vertical="center"/>
    </xf>
    <xf numFmtId="3" fontId="25" fillId="0" borderId="34" xfId="0" applyNumberFormat="1" applyFont="1" applyBorder="1" applyAlignment="1">
      <alignment horizontal="center" vertical="center"/>
    </xf>
    <xf numFmtId="3" fontId="25" fillId="0" borderId="36" xfId="0" applyNumberFormat="1" applyFont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71" xfId="0" applyFont="1" applyBorder="1" applyAlignment="1">
      <alignment horizontal="left" vertical="center"/>
    </xf>
    <xf numFmtId="0" fontId="21" fillId="0" borderId="33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3" fontId="27" fillId="0" borderId="23" xfId="0" applyNumberFormat="1" applyFont="1" applyFill="1" applyBorder="1" applyAlignment="1" applyProtection="1">
      <alignment horizontal="center" vertical="center"/>
    </xf>
    <xf numFmtId="3" fontId="27" fillId="0" borderId="33" xfId="0" applyNumberFormat="1" applyFont="1" applyFill="1" applyBorder="1" applyAlignment="1" applyProtection="1">
      <alignment horizontal="center" vertical="center"/>
    </xf>
    <xf numFmtId="3" fontId="27" fillId="0" borderId="35" xfId="0" applyNumberFormat="1" applyFont="1" applyFill="1" applyBorder="1" applyAlignment="1" applyProtection="1">
      <alignment horizontal="center" vertical="center"/>
    </xf>
    <xf numFmtId="3" fontId="27" fillId="0" borderId="24" xfId="0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>
      <alignment horizontal="center" vertical="center"/>
    </xf>
    <xf numFmtId="3" fontId="27" fillId="0" borderId="61" xfId="0" applyNumberFormat="1" applyFont="1" applyFill="1" applyBorder="1" applyAlignment="1" applyProtection="1">
      <alignment horizontal="center" vertical="center"/>
    </xf>
    <xf numFmtId="3" fontId="27" fillId="0" borderId="25" xfId="0" applyNumberFormat="1" applyFont="1" applyFill="1" applyBorder="1" applyAlignment="1" applyProtection="1">
      <alignment horizontal="center" vertical="center"/>
    </xf>
    <xf numFmtId="3" fontId="27" fillId="0" borderId="34" xfId="0" applyNumberFormat="1" applyFont="1" applyFill="1" applyBorder="1" applyAlignment="1" applyProtection="1">
      <alignment horizontal="center" vertical="center"/>
    </xf>
    <xf numFmtId="3" fontId="27" fillId="0" borderId="36" xfId="0" applyNumberFormat="1" applyFont="1" applyFill="1" applyBorder="1" applyAlignment="1" applyProtection="1">
      <alignment horizontal="center" vertical="center"/>
    </xf>
    <xf numFmtId="3" fontId="26" fillId="3" borderId="23" xfId="0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/>
    </xf>
    <xf numFmtId="3" fontId="26" fillId="3" borderId="24" xfId="0" applyNumberFormat="1" applyFont="1" applyFill="1" applyBorder="1" applyAlignment="1">
      <alignment horizontal="center" vertical="center"/>
    </xf>
    <xf numFmtId="3" fontId="26" fillId="3" borderId="61" xfId="0" applyNumberFormat="1" applyFont="1" applyFill="1" applyBorder="1" applyAlignment="1">
      <alignment horizontal="center" vertical="center"/>
    </xf>
    <xf numFmtId="3" fontId="26" fillId="3" borderId="25" xfId="0" applyNumberFormat="1" applyFont="1" applyFill="1" applyBorder="1" applyAlignment="1">
      <alignment horizontal="center" vertical="center"/>
    </xf>
    <xf numFmtId="3" fontId="26" fillId="3" borderId="36" xfId="0" applyNumberFormat="1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3" fontId="26" fillId="3" borderId="54" xfId="0" applyNumberFormat="1" applyFont="1" applyFill="1" applyBorder="1" applyAlignment="1">
      <alignment horizontal="center" vertical="center"/>
    </xf>
    <xf numFmtId="3" fontId="26" fillId="3" borderId="56" xfId="0" applyNumberFormat="1" applyFont="1" applyFill="1" applyBorder="1" applyAlignment="1">
      <alignment horizontal="center" vertical="center"/>
    </xf>
    <xf numFmtId="3" fontId="27" fillId="0" borderId="54" xfId="0" applyNumberFormat="1" applyFont="1" applyFill="1" applyBorder="1" applyAlignment="1" applyProtection="1">
      <alignment horizontal="center" vertical="center"/>
    </xf>
    <xf numFmtId="3" fontId="27" fillId="0" borderId="56" xfId="0" applyNumberFormat="1" applyFont="1" applyFill="1" applyBorder="1" applyAlignment="1" applyProtection="1">
      <alignment horizontal="center" vertical="center"/>
    </xf>
    <xf numFmtId="3" fontId="26" fillId="3" borderId="50" xfId="0" applyNumberFormat="1" applyFont="1" applyFill="1" applyBorder="1" applyAlignment="1">
      <alignment horizontal="center" vertical="center"/>
    </xf>
    <xf numFmtId="3" fontId="26" fillId="3" borderId="52" xfId="0" applyNumberFormat="1" applyFont="1" applyFill="1" applyBorder="1" applyAlignment="1">
      <alignment horizontal="center" vertical="center"/>
    </xf>
    <xf numFmtId="3" fontId="27" fillId="0" borderId="50" xfId="0" applyNumberFormat="1" applyFont="1" applyFill="1" applyBorder="1" applyAlignment="1" applyProtection="1">
      <alignment horizontal="center" vertical="center"/>
    </xf>
    <xf numFmtId="3" fontId="27" fillId="0" borderId="52" xfId="0" applyNumberFormat="1" applyFont="1" applyFill="1" applyBorder="1" applyAlignment="1" applyProtection="1">
      <alignment horizontal="center" vertical="center"/>
    </xf>
    <xf numFmtId="0" fontId="37" fillId="0" borderId="0" xfId="0" applyFont="1" applyAlignment="1">
      <alignment horizontal="right" vertical="center"/>
    </xf>
    <xf numFmtId="3" fontId="27" fillId="0" borderId="65" xfId="0" applyNumberFormat="1" applyFont="1" applyFill="1" applyBorder="1" applyAlignment="1" applyProtection="1">
      <alignment horizontal="center" vertical="center"/>
    </xf>
    <xf numFmtId="3" fontId="27" fillId="0" borderId="66" xfId="0" applyNumberFormat="1" applyFont="1" applyFill="1" applyBorder="1" applyAlignment="1" applyProtection="1">
      <alignment horizontal="center" vertical="center"/>
    </xf>
    <xf numFmtId="3" fontId="27" fillId="0" borderId="68" xfId="0" applyNumberFormat="1" applyFont="1" applyFill="1" applyBorder="1" applyAlignment="1" applyProtection="1">
      <alignment horizontal="center" vertical="center"/>
    </xf>
    <xf numFmtId="3" fontId="26" fillId="3" borderId="66" xfId="0" applyNumberFormat="1" applyFont="1" applyFill="1" applyBorder="1" applyAlignment="1">
      <alignment horizontal="center" vertical="center"/>
    </xf>
    <xf numFmtId="3" fontId="26" fillId="3" borderId="68" xfId="0" applyNumberFormat="1" applyFont="1" applyFill="1" applyBorder="1" applyAlignment="1">
      <alignment horizontal="center" vertical="center"/>
    </xf>
    <xf numFmtId="3" fontId="26" fillId="3" borderId="58" xfId="0" applyNumberFormat="1" applyFont="1" applyFill="1" applyBorder="1" applyAlignment="1">
      <alignment horizontal="center" vertical="center"/>
    </xf>
    <xf numFmtId="3" fontId="26" fillId="3" borderId="60" xfId="0" applyNumberFormat="1" applyFont="1" applyFill="1" applyBorder="1" applyAlignment="1">
      <alignment horizontal="center" vertical="center"/>
    </xf>
    <xf numFmtId="3" fontId="27" fillId="0" borderId="57" xfId="0" applyNumberFormat="1" applyFont="1" applyFill="1" applyBorder="1" applyAlignment="1" applyProtection="1">
      <alignment horizontal="center" vertical="center"/>
    </xf>
    <xf numFmtId="3" fontId="27" fillId="0" borderId="58" xfId="0" applyNumberFormat="1" applyFont="1" applyFill="1" applyBorder="1" applyAlignment="1" applyProtection="1">
      <alignment horizontal="center" vertical="center"/>
    </xf>
    <xf numFmtId="3" fontId="27" fillId="0" borderId="60" xfId="0" applyNumberFormat="1" applyFont="1" applyFill="1" applyBorder="1" applyAlignment="1" applyProtection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3" fontId="25" fillId="0" borderId="45" xfId="0" applyNumberFormat="1" applyFont="1" applyBorder="1" applyAlignment="1">
      <alignment horizontal="center" vertical="center"/>
    </xf>
    <xf numFmtId="3" fontId="25" fillId="0" borderId="46" xfId="0" applyNumberFormat="1" applyFont="1" applyBorder="1" applyAlignment="1">
      <alignment horizontal="center" vertical="center"/>
    </xf>
    <xf numFmtId="3" fontId="25" fillId="0" borderId="48" xfId="0" applyNumberFormat="1" applyFont="1" applyBorder="1" applyAlignment="1">
      <alignment horizontal="center" vertical="center"/>
    </xf>
    <xf numFmtId="3" fontId="26" fillId="3" borderId="46" xfId="0" applyNumberFormat="1" applyFont="1" applyFill="1" applyBorder="1" applyAlignment="1">
      <alignment horizontal="center" vertical="center"/>
    </xf>
    <xf numFmtId="3" fontId="26" fillId="3" borderId="48" xfId="0" applyNumberFormat="1" applyFont="1" applyFill="1" applyBorder="1" applyAlignment="1">
      <alignment horizontal="center" vertical="center"/>
    </xf>
    <xf numFmtId="3" fontId="27" fillId="0" borderId="46" xfId="0" applyNumberFormat="1" applyFont="1" applyFill="1" applyBorder="1" applyAlignment="1" applyProtection="1">
      <alignment horizontal="center" vertical="center"/>
    </xf>
    <xf numFmtId="3" fontId="27" fillId="0" borderId="48" xfId="0" applyNumberFormat="1" applyFont="1" applyFill="1" applyBorder="1" applyAlignment="1" applyProtection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3" fontId="27" fillId="0" borderId="49" xfId="0" applyNumberFormat="1" applyFont="1" applyFill="1" applyBorder="1" applyAlignment="1" applyProtection="1">
      <alignment horizontal="center" vertical="center"/>
    </xf>
    <xf numFmtId="3" fontId="26" fillId="3" borderId="49" xfId="0" applyNumberFormat="1" applyFont="1" applyFill="1" applyBorder="1" applyAlignment="1">
      <alignment horizontal="center" vertical="center"/>
    </xf>
    <xf numFmtId="3" fontId="26" fillId="3" borderId="34" xfId="0" applyNumberFormat="1" applyFont="1" applyFill="1" applyBorder="1" applyAlignment="1">
      <alignment horizontal="center" vertical="center"/>
    </xf>
    <xf numFmtId="0" fontId="3" fillId="6" borderId="90" xfId="0" applyFont="1" applyFill="1" applyBorder="1" applyAlignment="1">
      <alignment horizontal="center" vertical="center" wrapText="1"/>
    </xf>
    <xf numFmtId="0" fontId="3" fillId="6" borderId="91" xfId="0" applyFont="1" applyFill="1" applyBorder="1" applyAlignment="1">
      <alignment horizontal="center" vertical="center" wrapText="1"/>
    </xf>
    <xf numFmtId="0" fontId="3" fillId="6" borderId="92" xfId="0" applyFont="1" applyFill="1" applyBorder="1" applyAlignment="1">
      <alignment horizontal="center" vertical="center" wrapText="1"/>
    </xf>
    <xf numFmtId="3" fontId="27" fillId="0" borderId="83" xfId="0" applyNumberFormat="1" applyFont="1" applyFill="1" applyBorder="1" applyAlignment="1" applyProtection="1">
      <alignment horizontal="center" vertical="center"/>
    </xf>
    <xf numFmtId="3" fontId="27" fillId="0" borderId="84" xfId="0" applyNumberFormat="1" applyFont="1" applyFill="1" applyBorder="1" applyAlignment="1" applyProtection="1">
      <alignment horizontal="center" vertical="center"/>
    </xf>
    <xf numFmtId="3" fontId="59" fillId="0" borderId="27" xfId="0" applyNumberFormat="1" applyFont="1" applyFill="1" applyBorder="1" applyAlignment="1">
      <alignment horizontal="center" vertical="center"/>
    </xf>
    <xf numFmtId="3" fontId="59" fillId="0" borderId="12" xfId="0" applyNumberFormat="1" applyFont="1" applyFill="1" applyBorder="1" applyAlignment="1">
      <alignment horizontal="center" vertical="center"/>
    </xf>
    <xf numFmtId="3" fontId="59" fillId="0" borderId="17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0" fontId="31" fillId="0" borderId="18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3" fontId="25" fillId="0" borderId="28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164" fontId="23" fillId="0" borderId="23" xfId="0" applyNumberFormat="1" applyFont="1" applyFill="1" applyBorder="1" applyAlignment="1" applyProtection="1">
      <alignment horizontal="center" vertical="center"/>
    </xf>
    <xf numFmtId="164" fontId="23" fillId="0" borderId="33" xfId="0" applyNumberFormat="1" applyFont="1" applyFill="1" applyBorder="1" applyAlignment="1" applyProtection="1">
      <alignment horizontal="center" vertical="center"/>
    </xf>
    <xf numFmtId="164" fontId="23" fillId="0" borderId="35" xfId="0" applyNumberFormat="1" applyFont="1" applyFill="1" applyBorder="1" applyAlignment="1" applyProtection="1">
      <alignment horizontal="center" vertical="center"/>
    </xf>
    <xf numFmtId="0" fontId="61" fillId="0" borderId="4" xfId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/>
    </xf>
    <xf numFmtId="3" fontId="47" fillId="0" borderId="19" xfId="0" applyNumberFormat="1" applyFont="1" applyBorder="1" applyAlignment="1">
      <alignment horizontal="center" vertical="center"/>
    </xf>
    <xf numFmtId="3" fontId="59" fillId="0" borderId="27" xfId="0" applyNumberFormat="1" applyFont="1" applyBorder="1" applyAlignment="1">
      <alignment horizontal="center" vertical="center"/>
    </xf>
    <xf numFmtId="3" fontId="59" fillId="0" borderId="12" xfId="0" applyNumberFormat="1" applyFont="1" applyBorder="1" applyAlignment="1">
      <alignment horizontal="center" vertical="center"/>
    </xf>
    <xf numFmtId="3" fontId="59" fillId="0" borderId="17" xfId="0" applyNumberFormat="1" applyFont="1" applyBorder="1" applyAlignment="1">
      <alignment horizontal="center" vertical="center"/>
    </xf>
    <xf numFmtId="3" fontId="47" fillId="0" borderId="15" xfId="0" applyNumberFormat="1" applyFont="1" applyBorder="1" applyAlignment="1">
      <alignment horizontal="center" vertical="center"/>
    </xf>
    <xf numFmtId="3" fontId="47" fillId="0" borderId="16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23" fillId="0" borderId="61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3" fontId="25" fillId="0" borderId="29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30" xfId="0" applyNumberFormat="1" applyFont="1" applyBorder="1" applyAlignment="1">
      <alignment horizontal="center" vertical="center"/>
    </xf>
    <xf numFmtId="3" fontId="25" fillId="0" borderId="31" xfId="0" applyNumberFormat="1" applyFont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/>
    </xf>
    <xf numFmtId="3" fontId="25" fillId="0" borderId="32" xfId="0" applyNumberFormat="1" applyFont="1" applyBorder="1" applyAlignment="1">
      <alignment horizontal="center" vertical="center"/>
    </xf>
    <xf numFmtId="3" fontId="26" fillId="3" borderId="14" xfId="0" applyNumberFormat="1" applyFont="1" applyFill="1" applyBorder="1" applyAlignment="1">
      <alignment horizontal="center" vertical="center"/>
    </xf>
    <xf numFmtId="3" fontId="26" fillId="3" borderId="32" xfId="0" applyNumberFormat="1" applyFont="1" applyFill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32" xfId="0" applyNumberFormat="1" applyFont="1" applyBorder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wrapText="1"/>
    </xf>
    <xf numFmtId="0" fontId="48" fillId="6" borderId="0" xfId="0" applyFont="1" applyFill="1" applyAlignment="1">
      <alignment horizontal="center" vertical="center"/>
    </xf>
    <xf numFmtId="0" fontId="53" fillId="6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3" fontId="27" fillId="0" borderId="26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36" fillId="5" borderId="85" xfId="0" applyFont="1" applyFill="1" applyBorder="1" applyAlignment="1">
      <alignment horizontal="center" vertical="center"/>
    </xf>
    <xf numFmtId="0" fontId="36" fillId="5" borderId="86" xfId="0" applyFont="1" applyFill="1" applyBorder="1" applyAlignment="1">
      <alignment horizontal="center" vertical="center"/>
    </xf>
    <xf numFmtId="0" fontId="36" fillId="5" borderId="87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58" fillId="6" borderId="4" xfId="0" applyFont="1" applyFill="1" applyBorder="1" applyAlignment="1">
      <alignment horizontal="center" vertical="center" wrapText="1"/>
    </xf>
    <xf numFmtId="0" fontId="58" fillId="6" borderId="0" xfId="0" applyFont="1" applyFill="1" applyBorder="1" applyAlignment="1">
      <alignment horizontal="center" vertical="center" wrapText="1"/>
    </xf>
    <xf numFmtId="0" fontId="58" fillId="6" borderId="5" xfId="0" applyFont="1" applyFill="1" applyBorder="1" applyAlignment="1">
      <alignment horizontal="center" vertical="center" wrapText="1"/>
    </xf>
    <xf numFmtId="0" fontId="58" fillId="6" borderId="6" xfId="0" applyFont="1" applyFill="1" applyBorder="1" applyAlignment="1">
      <alignment horizontal="center" vertical="center" wrapText="1"/>
    </xf>
    <xf numFmtId="0" fontId="58" fillId="6" borderId="7" xfId="0" applyFont="1" applyFill="1" applyBorder="1" applyAlignment="1">
      <alignment horizontal="center" vertical="center" wrapText="1"/>
    </xf>
    <xf numFmtId="0" fontId="58" fillId="6" borderId="8" xfId="0" applyFont="1" applyFill="1" applyBorder="1" applyAlignment="1">
      <alignment horizontal="center" vertical="center" wrapText="1"/>
    </xf>
    <xf numFmtId="3" fontId="25" fillId="0" borderId="26" xfId="0" applyNumberFormat="1" applyFont="1" applyFill="1" applyBorder="1" applyAlignment="1" applyProtection="1">
      <alignment horizontal="center" vertical="center"/>
    </xf>
    <xf numFmtId="3" fontId="25" fillId="0" borderId="15" xfId="0" applyNumberFormat="1" applyFont="1" applyFill="1" applyBorder="1" applyAlignment="1" applyProtection="1">
      <alignment horizontal="center" vertical="center"/>
    </xf>
    <xf numFmtId="3" fontId="25" fillId="0" borderId="16" xfId="0" applyNumberFormat="1" applyFont="1" applyFill="1" applyBorder="1" applyAlignment="1" applyProtection="1">
      <alignment horizontal="center" vertical="center"/>
    </xf>
    <xf numFmtId="3" fontId="25" fillId="0" borderId="28" xfId="0" applyNumberFormat="1" applyFont="1" applyFill="1" applyBorder="1" applyAlignment="1" applyProtection="1">
      <alignment horizontal="center" vertical="center"/>
    </xf>
    <xf numFmtId="3" fontId="25" fillId="0" borderId="18" xfId="0" applyNumberFormat="1" applyFont="1" applyFill="1" applyBorder="1" applyAlignment="1" applyProtection="1">
      <alignment horizontal="center" vertical="center"/>
    </xf>
    <xf numFmtId="3" fontId="25" fillId="0" borderId="19" xfId="0" applyNumberFormat="1" applyFont="1" applyFill="1" applyBorder="1" applyAlignment="1" applyProtection="1">
      <alignment horizontal="center" vertical="center"/>
    </xf>
    <xf numFmtId="3" fontId="25" fillId="0" borderId="27" xfId="0" applyNumberFormat="1" applyFont="1" applyFill="1" applyBorder="1" applyAlignment="1" applyProtection="1">
      <alignment horizontal="center" vertical="center"/>
    </xf>
    <xf numFmtId="3" fontId="25" fillId="0" borderId="12" xfId="0" applyNumberFormat="1" applyFont="1" applyFill="1" applyBorder="1" applyAlignment="1" applyProtection="1">
      <alignment horizontal="center" vertical="center"/>
    </xf>
    <xf numFmtId="3" fontId="25" fillId="0" borderId="17" xfId="0" applyNumberFormat="1" applyFont="1" applyFill="1" applyBorder="1" applyAlignment="1" applyProtection="1">
      <alignment horizontal="center" vertical="center"/>
    </xf>
    <xf numFmtId="3" fontId="26" fillId="3" borderId="13" xfId="0" applyNumberFormat="1" applyFont="1" applyFill="1" applyBorder="1" applyAlignment="1">
      <alignment horizontal="center" vertical="center"/>
    </xf>
    <xf numFmtId="3" fontId="25" fillId="0" borderId="29" xfId="0" applyNumberFormat="1" applyFont="1" applyFill="1" applyBorder="1" applyAlignment="1" applyProtection="1">
      <alignment horizontal="center" vertical="center"/>
    </xf>
    <xf numFmtId="3" fontId="25" fillId="0" borderId="13" xfId="0" applyNumberFormat="1" applyFont="1" applyFill="1" applyBorder="1" applyAlignment="1" applyProtection="1">
      <alignment horizontal="center" vertical="center"/>
    </xf>
    <xf numFmtId="3" fontId="25" fillId="0" borderId="30" xfId="0" applyNumberFormat="1" applyFont="1" applyFill="1" applyBorder="1" applyAlignment="1" applyProtection="1">
      <alignment horizontal="center" vertical="center"/>
    </xf>
    <xf numFmtId="3" fontId="56" fillId="0" borderId="82" xfId="0" applyNumberFormat="1" applyFont="1" applyBorder="1" applyAlignment="1">
      <alignment horizontal="center" vertical="center"/>
    </xf>
    <xf numFmtId="3" fontId="56" fillId="0" borderId="83" xfId="0" applyNumberFormat="1" applyFont="1" applyBorder="1" applyAlignment="1">
      <alignment horizontal="center" vertical="center"/>
    </xf>
    <xf numFmtId="3" fontId="56" fillId="0" borderId="84" xfId="0" applyNumberFormat="1" applyFont="1" applyBorder="1" applyAlignment="1">
      <alignment horizontal="center" vertical="center"/>
    </xf>
    <xf numFmtId="3" fontId="42" fillId="3" borderId="83" xfId="0" applyNumberFormat="1" applyFont="1" applyFill="1" applyBorder="1" applyAlignment="1">
      <alignment horizontal="center" vertical="center"/>
    </xf>
    <xf numFmtId="3" fontId="42" fillId="3" borderId="84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 applyProtection="1">
      <alignment horizontal="center" vertical="center"/>
    </xf>
    <xf numFmtId="3" fontId="27" fillId="0" borderId="32" xfId="0" applyNumberFormat="1" applyFont="1" applyFill="1" applyBorder="1" applyAlignment="1" applyProtection="1">
      <alignment horizontal="center" vertical="center"/>
    </xf>
    <xf numFmtId="3" fontId="25" fillId="0" borderId="31" xfId="0" applyNumberFormat="1" applyFont="1" applyFill="1" applyBorder="1" applyAlignment="1" applyProtection="1">
      <alignment horizontal="center" vertical="center"/>
    </xf>
    <xf numFmtId="3" fontId="25" fillId="0" borderId="14" xfId="0" applyNumberFormat="1" applyFont="1" applyFill="1" applyBorder="1" applyAlignment="1" applyProtection="1">
      <alignment horizontal="center" vertical="center"/>
    </xf>
    <xf numFmtId="3" fontId="25" fillId="0" borderId="32" xfId="0" applyNumberFormat="1" applyFont="1" applyFill="1" applyBorder="1" applyAlignment="1" applyProtection="1">
      <alignment horizontal="center" vertical="center"/>
    </xf>
    <xf numFmtId="3" fontId="56" fillId="0" borderId="79" xfId="0" applyNumberFormat="1" applyFont="1" applyBorder="1" applyAlignment="1">
      <alignment horizontal="center" vertical="center"/>
    </xf>
    <xf numFmtId="3" fontId="56" fillId="0" borderId="80" xfId="0" applyNumberFormat="1" applyFont="1" applyBorder="1" applyAlignment="1">
      <alignment horizontal="center" vertical="center"/>
    </xf>
    <xf numFmtId="3" fontId="56" fillId="0" borderId="81" xfId="0" applyNumberFormat="1" applyFont="1" applyBorder="1" applyAlignment="1">
      <alignment horizontal="center" vertical="center"/>
    </xf>
    <xf numFmtId="3" fontId="42" fillId="3" borderId="80" xfId="0" applyNumberFormat="1" applyFont="1" applyFill="1" applyBorder="1" applyAlignment="1">
      <alignment horizontal="center" vertical="center"/>
    </xf>
    <xf numFmtId="3" fontId="42" fillId="3" borderId="81" xfId="0" applyNumberFormat="1" applyFont="1" applyFill="1" applyBorder="1" applyAlignment="1">
      <alignment horizontal="center" vertical="center"/>
    </xf>
    <xf numFmtId="3" fontId="27" fillId="0" borderId="80" xfId="0" applyNumberFormat="1" applyFont="1" applyFill="1" applyBorder="1" applyAlignment="1" applyProtection="1">
      <alignment horizontal="center" vertical="center"/>
    </xf>
    <xf numFmtId="3" fontId="27" fillId="0" borderId="81" xfId="0" applyNumberFormat="1" applyFont="1" applyFill="1" applyBorder="1" applyAlignment="1" applyProtection="1">
      <alignment horizontal="center" vertical="center"/>
    </xf>
    <xf numFmtId="3" fontId="56" fillId="0" borderId="27" xfId="0" applyNumberFormat="1" applyFont="1" applyBorder="1" applyAlignment="1">
      <alignment horizontal="center" vertical="center"/>
    </xf>
    <xf numFmtId="3" fontId="56" fillId="0" borderId="12" xfId="0" applyNumberFormat="1" applyFont="1" applyBorder="1" applyAlignment="1">
      <alignment horizontal="center" vertical="center"/>
    </xf>
    <xf numFmtId="3" fontId="56" fillId="0" borderId="17" xfId="0" applyNumberFormat="1" applyFont="1" applyBorder="1" applyAlignment="1">
      <alignment horizontal="center" vertical="center"/>
    </xf>
    <xf numFmtId="3" fontId="42" fillId="3" borderId="12" xfId="0" applyNumberFormat="1" applyFont="1" applyFill="1" applyBorder="1" applyAlignment="1">
      <alignment horizontal="center" vertical="center"/>
    </xf>
    <xf numFmtId="3" fontId="42" fillId="3" borderId="17" xfId="0" applyNumberFormat="1" applyFont="1" applyFill="1" applyBorder="1" applyAlignment="1">
      <alignment horizontal="center" vertical="center"/>
    </xf>
    <xf numFmtId="3" fontId="56" fillId="0" borderId="53" xfId="0" applyNumberFormat="1" applyFont="1" applyBorder="1" applyAlignment="1">
      <alignment horizontal="center" vertical="center"/>
    </xf>
    <xf numFmtId="3" fontId="56" fillId="0" borderId="54" xfId="0" applyNumberFormat="1" applyFont="1" applyBorder="1" applyAlignment="1">
      <alignment horizontal="center" vertical="center"/>
    </xf>
    <xf numFmtId="3" fontId="56" fillId="0" borderId="56" xfId="0" applyNumberFormat="1" applyFont="1" applyBorder="1" applyAlignment="1">
      <alignment horizontal="center" vertical="center"/>
    </xf>
    <xf numFmtId="3" fontId="47" fillId="0" borderId="27" xfId="0" applyNumberFormat="1" applyFont="1" applyFill="1" applyBorder="1" applyAlignment="1" applyProtection="1">
      <alignment horizontal="center" vertical="center"/>
    </xf>
    <xf numFmtId="3" fontId="42" fillId="3" borderId="54" xfId="0" applyNumberFormat="1" applyFont="1" applyFill="1" applyBorder="1" applyAlignment="1">
      <alignment horizontal="center" vertical="center"/>
    </xf>
    <xf numFmtId="3" fontId="42" fillId="3" borderId="56" xfId="0" applyNumberFormat="1" applyFont="1" applyFill="1" applyBorder="1" applyAlignment="1">
      <alignment horizontal="center" vertical="center"/>
    </xf>
    <xf numFmtId="3" fontId="27" fillId="0" borderId="53" xfId="0" applyNumberFormat="1" applyFont="1" applyFill="1" applyBorder="1" applyAlignment="1" applyProtection="1">
      <alignment horizontal="center" vertical="center"/>
    </xf>
    <xf numFmtId="3" fontId="30" fillId="0" borderId="74" xfId="0" applyNumberFormat="1" applyFont="1" applyFill="1" applyBorder="1" applyAlignment="1">
      <alignment horizontal="center" vertical="center"/>
    </xf>
    <xf numFmtId="3" fontId="30" fillId="0" borderId="19" xfId="0" applyNumberFormat="1" applyFont="1" applyFill="1" applyBorder="1" applyAlignment="1">
      <alignment horizontal="center" vertical="center"/>
    </xf>
    <xf numFmtId="0" fontId="57" fillId="0" borderId="7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center" vertical="center"/>
    </xf>
    <xf numFmtId="3" fontId="30" fillId="0" borderId="72" xfId="0" applyNumberFormat="1" applyFont="1" applyFill="1" applyBorder="1" applyAlignment="1">
      <alignment horizontal="center" vertical="center"/>
    </xf>
    <xf numFmtId="3" fontId="30" fillId="0" borderId="17" xfId="0" applyNumberFormat="1" applyFont="1" applyFill="1" applyBorder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75" xfId="0" applyFont="1" applyFill="1" applyBorder="1" applyAlignment="1">
      <alignment horizontal="center" vertical="center"/>
    </xf>
    <xf numFmtId="0" fontId="30" fillId="0" borderId="7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jpg"/><Relationship Id="rId3" Type="http://schemas.openxmlformats.org/officeDocument/2006/relationships/image" Target="../media/image18.jpeg"/><Relationship Id="rId7" Type="http://schemas.openxmlformats.org/officeDocument/2006/relationships/image" Target="../media/image22.jpeg"/><Relationship Id="rId2" Type="http://schemas.openxmlformats.org/officeDocument/2006/relationships/image" Target="../media/image17.jpeg"/><Relationship Id="rId1" Type="http://schemas.openxmlformats.org/officeDocument/2006/relationships/image" Target="../media/image16.jpeg"/><Relationship Id="rId6" Type="http://schemas.openxmlformats.org/officeDocument/2006/relationships/image" Target="../media/image21.jpeg"/><Relationship Id="rId5" Type="http://schemas.openxmlformats.org/officeDocument/2006/relationships/image" Target="../media/image20.jpeg"/><Relationship Id="rId4" Type="http://schemas.openxmlformats.org/officeDocument/2006/relationships/image" Target="../media/image1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5.jpeg"/><Relationship Id="rId1" Type="http://schemas.openxmlformats.org/officeDocument/2006/relationships/image" Target="../media/image2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jpeg"/><Relationship Id="rId2" Type="http://schemas.openxmlformats.org/officeDocument/2006/relationships/image" Target="../media/image27.jpeg"/><Relationship Id="rId1" Type="http://schemas.openxmlformats.org/officeDocument/2006/relationships/image" Target="../media/image26.jpeg"/><Relationship Id="rId4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jpeg"/><Relationship Id="rId2" Type="http://schemas.openxmlformats.org/officeDocument/2006/relationships/image" Target="../media/image27.jpeg"/><Relationship Id="rId1" Type="http://schemas.openxmlformats.org/officeDocument/2006/relationships/image" Target="../media/image26.jpeg"/><Relationship Id="rId4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9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7" Type="http://schemas.openxmlformats.org/officeDocument/2006/relationships/image" Target="../media/image5.pn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7" Type="http://schemas.openxmlformats.org/officeDocument/2006/relationships/image" Target="../media/image5.pn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4.jpeg"/><Relationship Id="rId5" Type="http://schemas.openxmlformats.org/officeDocument/2006/relationships/image" Target="../media/image15.jpeg"/><Relationship Id="rId4" Type="http://schemas.openxmlformats.org/officeDocument/2006/relationships/image" Target="../media/image1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7" Type="http://schemas.openxmlformats.org/officeDocument/2006/relationships/image" Target="../media/image5.pn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4.jpeg"/><Relationship Id="rId5" Type="http://schemas.openxmlformats.org/officeDocument/2006/relationships/image" Target="../media/image15.jpeg"/><Relationship Id="rId4" Type="http://schemas.openxmlformats.org/officeDocument/2006/relationships/image" Target="../media/image1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7" Type="http://schemas.openxmlformats.org/officeDocument/2006/relationships/image" Target="../media/image5.pn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4.jpeg"/><Relationship Id="rId5" Type="http://schemas.openxmlformats.org/officeDocument/2006/relationships/image" Target="../media/image15.jpeg"/><Relationship Id="rId4" Type="http://schemas.openxmlformats.org/officeDocument/2006/relationships/image" Target="../media/image1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7" Type="http://schemas.openxmlformats.org/officeDocument/2006/relationships/image" Target="../media/image5.pn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4.jpeg"/><Relationship Id="rId5" Type="http://schemas.openxmlformats.org/officeDocument/2006/relationships/image" Target="../media/image15.jpeg"/><Relationship Id="rId4" Type="http://schemas.openxmlformats.org/officeDocument/2006/relationships/image" Target="../media/image12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jpg"/><Relationship Id="rId3" Type="http://schemas.openxmlformats.org/officeDocument/2006/relationships/image" Target="../media/image18.jpeg"/><Relationship Id="rId7" Type="http://schemas.openxmlformats.org/officeDocument/2006/relationships/image" Target="../media/image22.jpeg"/><Relationship Id="rId2" Type="http://schemas.openxmlformats.org/officeDocument/2006/relationships/image" Target="../media/image17.jpeg"/><Relationship Id="rId1" Type="http://schemas.openxmlformats.org/officeDocument/2006/relationships/image" Target="../media/image16.jpeg"/><Relationship Id="rId6" Type="http://schemas.openxmlformats.org/officeDocument/2006/relationships/image" Target="../media/image21.jpeg"/><Relationship Id="rId5" Type="http://schemas.openxmlformats.org/officeDocument/2006/relationships/image" Target="../media/image20.jpeg"/><Relationship Id="rId4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21</xdr:row>
      <xdr:rowOff>41174</xdr:rowOff>
    </xdr:from>
    <xdr:to>
      <xdr:col>4</xdr:col>
      <xdr:colOff>147886</xdr:colOff>
      <xdr:row>23</xdr:row>
      <xdr:rowOff>94274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651024"/>
          <a:ext cx="833686" cy="396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47626</xdr:colOff>
      <xdr:row>57</xdr:row>
      <xdr:rowOff>12599</xdr:rowOff>
    </xdr:from>
    <xdr:to>
      <xdr:col>4</xdr:col>
      <xdr:colOff>157410</xdr:colOff>
      <xdr:row>59</xdr:row>
      <xdr:rowOff>65699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8794649"/>
          <a:ext cx="833684" cy="396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38101</xdr:colOff>
      <xdr:row>45</xdr:row>
      <xdr:rowOff>12599</xdr:rowOff>
    </xdr:from>
    <xdr:to>
      <xdr:col>4</xdr:col>
      <xdr:colOff>147885</xdr:colOff>
      <xdr:row>47</xdr:row>
      <xdr:rowOff>65699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737249"/>
          <a:ext cx="833684" cy="396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38101</xdr:colOff>
      <xdr:row>30</xdr:row>
      <xdr:rowOff>41174</xdr:rowOff>
    </xdr:from>
    <xdr:to>
      <xdr:col>4</xdr:col>
      <xdr:colOff>147885</xdr:colOff>
      <xdr:row>32</xdr:row>
      <xdr:rowOff>94274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4194074"/>
          <a:ext cx="833684" cy="396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8</xdr:col>
      <xdr:colOff>0</xdr:colOff>
      <xdr:row>6</xdr:row>
      <xdr:rowOff>47625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9B08CAFB-4393-4853-837C-CF8BC3F32C42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1485900" cy="7048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1782</xdr:colOff>
      <xdr:row>6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21007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47624</xdr:rowOff>
    </xdr:from>
    <xdr:to>
      <xdr:col>4</xdr:col>
      <xdr:colOff>133725</xdr:colOff>
      <xdr:row>24</xdr:row>
      <xdr:rowOff>95624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86024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38099</xdr:colOff>
      <xdr:row>42</xdr:row>
      <xdr:rowOff>266699</xdr:rowOff>
    </xdr:from>
    <xdr:to>
      <xdr:col>4</xdr:col>
      <xdr:colOff>124199</xdr:colOff>
      <xdr:row>47</xdr:row>
      <xdr:rowOff>47999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6896099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47625</xdr:colOff>
      <xdr:row>25</xdr:row>
      <xdr:rowOff>171450</xdr:rowOff>
    </xdr:from>
    <xdr:to>
      <xdr:col>4</xdr:col>
      <xdr:colOff>133725</xdr:colOff>
      <xdr:row>30</xdr:row>
      <xdr:rowOff>28950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56235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38100</xdr:colOff>
      <xdr:row>31</xdr:row>
      <xdr:rowOff>57150</xdr:rowOff>
    </xdr:from>
    <xdr:to>
      <xdr:col>4</xdr:col>
      <xdr:colOff>124200</xdr:colOff>
      <xdr:row>35</xdr:row>
      <xdr:rowOff>105150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59105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47625</xdr:colOff>
      <xdr:row>36</xdr:row>
      <xdr:rowOff>76200</xdr:rowOff>
    </xdr:from>
    <xdr:to>
      <xdr:col>4</xdr:col>
      <xdr:colOff>133725</xdr:colOff>
      <xdr:row>40</xdr:row>
      <xdr:rowOff>124200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56260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38099</xdr:colOff>
      <xdr:row>48</xdr:row>
      <xdr:rowOff>57149</xdr:rowOff>
    </xdr:from>
    <xdr:to>
      <xdr:col>4</xdr:col>
      <xdr:colOff>124199</xdr:colOff>
      <xdr:row>52</xdr:row>
      <xdr:rowOff>105149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7905749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6</xdr:row>
      <xdr:rowOff>28574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EF507A5-D3E5-489C-BA3B-6C6FC53AB8E2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714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97207" cy="733424"/>
    <xdr:pic>
      <xdr:nvPicPr>
        <xdr:cNvPr id="2" name="Picture 1">
          <a:extLst>
            <a:ext uri="{FF2B5EF4-FFF2-40B4-BE49-F238E27FC236}">
              <a16:creationId xmlns:a16="http://schemas.microsoft.com/office/drawing/2014/main" id="{F70F204E-B920-4A1F-9415-626DBC574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7207" cy="7334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97207" cy="733424"/>
    <xdr:pic>
      <xdr:nvPicPr>
        <xdr:cNvPr id="2" name="Picture 1">
          <a:extLst>
            <a:ext uri="{FF2B5EF4-FFF2-40B4-BE49-F238E27FC236}">
              <a16:creationId xmlns:a16="http://schemas.microsoft.com/office/drawing/2014/main" id="{51707EF0-ECA2-42E1-B8DC-F42624BB2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7207" cy="7334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47624</xdr:rowOff>
    </xdr:from>
    <xdr:to>
      <xdr:col>4</xdr:col>
      <xdr:colOff>133725</xdr:colOff>
      <xdr:row>24</xdr:row>
      <xdr:rowOff>95624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86024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47625</xdr:colOff>
      <xdr:row>25</xdr:row>
      <xdr:rowOff>76200</xdr:rowOff>
    </xdr:from>
    <xdr:to>
      <xdr:col>4</xdr:col>
      <xdr:colOff>133725</xdr:colOff>
      <xdr:row>29</xdr:row>
      <xdr:rowOff>124200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46710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142875</xdr:colOff>
      <xdr:row>7</xdr:row>
      <xdr:rowOff>57150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4B3C9DE-7415-4B0D-9DB2-DC0B99CB5A5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85725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47624</xdr:rowOff>
    </xdr:from>
    <xdr:to>
      <xdr:col>4</xdr:col>
      <xdr:colOff>133725</xdr:colOff>
      <xdr:row>24</xdr:row>
      <xdr:rowOff>95624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86024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38100</xdr:colOff>
      <xdr:row>25</xdr:row>
      <xdr:rowOff>76200</xdr:rowOff>
    </xdr:from>
    <xdr:to>
      <xdr:col>4</xdr:col>
      <xdr:colOff>124200</xdr:colOff>
      <xdr:row>29</xdr:row>
      <xdr:rowOff>124200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46710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38100</xdr:colOff>
      <xdr:row>30</xdr:row>
      <xdr:rowOff>57150</xdr:rowOff>
    </xdr:from>
    <xdr:to>
      <xdr:col>4</xdr:col>
      <xdr:colOff>124200</xdr:colOff>
      <xdr:row>34</xdr:row>
      <xdr:rowOff>105150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40055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133350</xdr:colOff>
      <xdr:row>7</xdr:row>
      <xdr:rowOff>57150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320A6675-DB47-4484-9B4E-9F3CA1F3AF8F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85725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47624</xdr:rowOff>
    </xdr:from>
    <xdr:to>
      <xdr:col>4</xdr:col>
      <xdr:colOff>133725</xdr:colOff>
      <xdr:row>24</xdr:row>
      <xdr:rowOff>95624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86024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38100</xdr:colOff>
      <xdr:row>25</xdr:row>
      <xdr:rowOff>76200</xdr:rowOff>
    </xdr:from>
    <xdr:to>
      <xdr:col>4</xdr:col>
      <xdr:colOff>124200</xdr:colOff>
      <xdr:row>29</xdr:row>
      <xdr:rowOff>124200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46710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38100</xdr:colOff>
      <xdr:row>30</xdr:row>
      <xdr:rowOff>57150</xdr:rowOff>
    </xdr:from>
    <xdr:to>
      <xdr:col>4</xdr:col>
      <xdr:colOff>124200</xdr:colOff>
      <xdr:row>34</xdr:row>
      <xdr:rowOff>105150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40055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7</xdr:row>
      <xdr:rowOff>66675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E1B589BC-E9FB-4048-8A52-4F0B2A811FB3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86677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20</xdr:row>
      <xdr:rowOff>0</xdr:rowOff>
    </xdr:from>
    <xdr:to>
      <xdr:col>4</xdr:col>
      <xdr:colOff>98774</xdr:colOff>
      <xdr:row>23</xdr:row>
      <xdr:rowOff>184500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2438400"/>
          <a:ext cx="756000" cy="756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114300</xdr:colOff>
      <xdr:row>7</xdr:row>
      <xdr:rowOff>57150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90A6C8D-6728-4C09-BEC1-24B70E92D23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85725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7</xdr:row>
      <xdr:rowOff>57150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EAA67FC-4E46-40BB-BC22-C6ECCC72100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857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21</xdr:row>
      <xdr:rowOff>76200</xdr:rowOff>
    </xdr:from>
    <xdr:to>
      <xdr:col>4</xdr:col>
      <xdr:colOff>147885</xdr:colOff>
      <xdr:row>23</xdr:row>
      <xdr:rowOff>91200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705100"/>
          <a:ext cx="833684" cy="396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38101</xdr:colOff>
      <xdr:row>27</xdr:row>
      <xdr:rowOff>57150</xdr:rowOff>
    </xdr:from>
    <xdr:to>
      <xdr:col>4</xdr:col>
      <xdr:colOff>147885</xdr:colOff>
      <xdr:row>29</xdr:row>
      <xdr:rowOff>72150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3829050"/>
          <a:ext cx="833684" cy="396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38101</xdr:colOff>
      <xdr:row>36</xdr:row>
      <xdr:rowOff>9525</xdr:rowOff>
    </xdr:from>
    <xdr:to>
      <xdr:col>4</xdr:col>
      <xdr:colOff>147885</xdr:colOff>
      <xdr:row>38</xdr:row>
      <xdr:rowOff>24525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5495925"/>
          <a:ext cx="833684" cy="396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38101</xdr:colOff>
      <xdr:row>44</xdr:row>
      <xdr:rowOff>66675</xdr:rowOff>
    </xdr:from>
    <xdr:to>
      <xdr:col>4</xdr:col>
      <xdr:colOff>147885</xdr:colOff>
      <xdr:row>46</xdr:row>
      <xdr:rowOff>81675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7077075"/>
          <a:ext cx="833684" cy="396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7</xdr:col>
      <xdr:colOff>133350</xdr:colOff>
      <xdr:row>7</xdr:row>
      <xdr:rowOff>47625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4A5F516-DA08-4A7B-97C6-55239FA4A5D8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314450" cy="8191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7</xdr:col>
      <xdr:colOff>161925</xdr:colOff>
      <xdr:row>7</xdr:row>
      <xdr:rowOff>66675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0AB21F0-8D6B-4863-8C3A-F7D7749F6DE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1457325" cy="809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47624</xdr:rowOff>
    </xdr:from>
    <xdr:to>
      <xdr:col>4</xdr:col>
      <xdr:colOff>133725</xdr:colOff>
      <xdr:row>24</xdr:row>
      <xdr:rowOff>95624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86024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38099</xdr:colOff>
      <xdr:row>42</xdr:row>
      <xdr:rowOff>266699</xdr:rowOff>
    </xdr:from>
    <xdr:to>
      <xdr:col>4</xdr:col>
      <xdr:colOff>124199</xdr:colOff>
      <xdr:row>47</xdr:row>
      <xdr:rowOff>47999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6896099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47625</xdr:colOff>
      <xdr:row>25</xdr:row>
      <xdr:rowOff>171450</xdr:rowOff>
    </xdr:from>
    <xdr:to>
      <xdr:col>4</xdr:col>
      <xdr:colOff>133725</xdr:colOff>
      <xdr:row>30</xdr:row>
      <xdr:rowOff>28950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56235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38100</xdr:colOff>
      <xdr:row>31</xdr:row>
      <xdr:rowOff>57150</xdr:rowOff>
    </xdr:from>
    <xdr:to>
      <xdr:col>4</xdr:col>
      <xdr:colOff>124200</xdr:colOff>
      <xdr:row>35</xdr:row>
      <xdr:rowOff>105150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59105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47625</xdr:colOff>
      <xdr:row>36</xdr:row>
      <xdr:rowOff>97673</xdr:rowOff>
    </xdr:from>
    <xdr:to>
      <xdr:col>4</xdr:col>
      <xdr:colOff>133725</xdr:colOff>
      <xdr:row>40</xdr:row>
      <xdr:rowOff>102726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584073"/>
          <a:ext cx="810000" cy="767053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38099</xdr:colOff>
      <xdr:row>48</xdr:row>
      <xdr:rowOff>9524</xdr:rowOff>
    </xdr:from>
    <xdr:to>
      <xdr:col>4</xdr:col>
      <xdr:colOff>124199</xdr:colOff>
      <xdr:row>52</xdr:row>
      <xdr:rowOff>57524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7858124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7</xdr:col>
      <xdr:colOff>104775</xdr:colOff>
      <xdr:row>7</xdr:row>
      <xdr:rowOff>57150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ADC22193-722A-48FF-99A8-41E1D841C315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304925" cy="7905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19</xdr:row>
      <xdr:rowOff>266699</xdr:rowOff>
    </xdr:from>
    <xdr:to>
      <xdr:col>4</xdr:col>
      <xdr:colOff>133725</xdr:colOff>
      <xdr:row>24</xdr:row>
      <xdr:rowOff>47999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38399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38099</xdr:colOff>
      <xdr:row>41</xdr:row>
      <xdr:rowOff>266699</xdr:rowOff>
    </xdr:from>
    <xdr:to>
      <xdr:col>4</xdr:col>
      <xdr:colOff>124199</xdr:colOff>
      <xdr:row>46</xdr:row>
      <xdr:rowOff>47999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6896099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47625</xdr:colOff>
      <xdr:row>24</xdr:row>
      <xdr:rowOff>171450</xdr:rowOff>
    </xdr:from>
    <xdr:to>
      <xdr:col>4</xdr:col>
      <xdr:colOff>133725</xdr:colOff>
      <xdr:row>29</xdr:row>
      <xdr:rowOff>28950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56235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38100</xdr:colOff>
      <xdr:row>30</xdr:row>
      <xdr:rowOff>66675</xdr:rowOff>
    </xdr:from>
    <xdr:to>
      <xdr:col>4</xdr:col>
      <xdr:colOff>124200</xdr:colOff>
      <xdr:row>34</xdr:row>
      <xdr:rowOff>114675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600575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47625</xdr:colOff>
      <xdr:row>35</xdr:row>
      <xdr:rowOff>76200</xdr:rowOff>
    </xdr:from>
    <xdr:to>
      <xdr:col>4</xdr:col>
      <xdr:colOff>133725</xdr:colOff>
      <xdr:row>39</xdr:row>
      <xdr:rowOff>124200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56260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38099</xdr:colOff>
      <xdr:row>46</xdr:row>
      <xdr:rowOff>114299</xdr:rowOff>
    </xdr:from>
    <xdr:to>
      <xdr:col>4</xdr:col>
      <xdr:colOff>124199</xdr:colOff>
      <xdr:row>50</xdr:row>
      <xdr:rowOff>162299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7772399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7</xdr:col>
      <xdr:colOff>142875</xdr:colOff>
      <xdr:row>7</xdr:row>
      <xdr:rowOff>57150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A0380B96-404B-4AA0-B222-2C1C77234C4C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390650" cy="809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47624</xdr:rowOff>
    </xdr:from>
    <xdr:to>
      <xdr:col>4</xdr:col>
      <xdr:colOff>133725</xdr:colOff>
      <xdr:row>24</xdr:row>
      <xdr:rowOff>95624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86024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38099</xdr:colOff>
      <xdr:row>42</xdr:row>
      <xdr:rowOff>266699</xdr:rowOff>
    </xdr:from>
    <xdr:to>
      <xdr:col>4</xdr:col>
      <xdr:colOff>124199</xdr:colOff>
      <xdr:row>47</xdr:row>
      <xdr:rowOff>47999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6896099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47625</xdr:colOff>
      <xdr:row>25</xdr:row>
      <xdr:rowOff>171450</xdr:rowOff>
    </xdr:from>
    <xdr:to>
      <xdr:col>4</xdr:col>
      <xdr:colOff>133725</xdr:colOff>
      <xdr:row>30</xdr:row>
      <xdr:rowOff>28950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56235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38100</xdr:colOff>
      <xdr:row>31</xdr:row>
      <xdr:rowOff>66675</xdr:rowOff>
    </xdr:from>
    <xdr:to>
      <xdr:col>4</xdr:col>
      <xdr:colOff>124200</xdr:colOff>
      <xdr:row>35</xdr:row>
      <xdr:rowOff>114675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600575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47625</xdr:colOff>
      <xdr:row>36</xdr:row>
      <xdr:rowOff>76200</xdr:rowOff>
    </xdr:from>
    <xdr:to>
      <xdr:col>4</xdr:col>
      <xdr:colOff>133725</xdr:colOff>
      <xdr:row>40</xdr:row>
      <xdr:rowOff>124200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56260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38099</xdr:colOff>
      <xdr:row>47</xdr:row>
      <xdr:rowOff>114299</xdr:rowOff>
    </xdr:from>
    <xdr:to>
      <xdr:col>4</xdr:col>
      <xdr:colOff>124199</xdr:colOff>
      <xdr:row>51</xdr:row>
      <xdr:rowOff>162299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7772399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7</xdr:col>
      <xdr:colOff>123825</xdr:colOff>
      <xdr:row>7</xdr:row>
      <xdr:rowOff>66675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399D3F8A-5031-4FF9-8DE9-5A6A4C9F786A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1333500" cy="8001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20</xdr:row>
      <xdr:rowOff>47624</xdr:rowOff>
    </xdr:from>
    <xdr:to>
      <xdr:col>4</xdr:col>
      <xdr:colOff>124200</xdr:colOff>
      <xdr:row>24</xdr:row>
      <xdr:rowOff>95624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486024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38099</xdr:colOff>
      <xdr:row>42</xdr:row>
      <xdr:rowOff>266699</xdr:rowOff>
    </xdr:from>
    <xdr:to>
      <xdr:col>4</xdr:col>
      <xdr:colOff>124199</xdr:colOff>
      <xdr:row>47</xdr:row>
      <xdr:rowOff>47999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6896099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47625</xdr:colOff>
      <xdr:row>25</xdr:row>
      <xdr:rowOff>171450</xdr:rowOff>
    </xdr:from>
    <xdr:to>
      <xdr:col>4</xdr:col>
      <xdr:colOff>133725</xdr:colOff>
      <xdr:row>30</xdr:row>
      <xdr:rowOff>28950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56235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38100</xdr:colOff>
      <xdr:row>31</xdr:row>
      <xdr:rowOff>66675</xdr:rowOff>
    </xdr:from>
    <xdr:to>
      <xdr:col>4</xdr:col>
      <xdr:colOff>124200</xdr:colOff>
      <xdr:row>35</xdr:row>
      <xdr:rowOff>114675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600575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47625</xdr:colOff>
      <xdr:row>36</xdr:row>
      <xdr:rowOff>76200</xdr:rowOff>
    </xdr:from>
    <xdr:to>
      <xdr:col>4</xdr:col>
      <xdr:colOff>133725</xdr:colOff>
      <xdr:row>40</xdr:row>
      <xdr:rowOff>124200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56260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38099</xdr:colOff>
      <xdr:row>48</xdr:row>
      <xdr:rowOff>114299</xdr:rowOff>
    </xdr:from>
    <xdr:to>
      <xdr:col>4</xdr:col>
      <xdr:colOff>124199</xdr:colOff>
      <xdr:row>52</xdr:row>
      <xdr:rowOff>162299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7962899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142875</xdr:colOff>
      <xdr:row>7</xdr:row>
      <xdr:rowOff>66675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790110C9-60C1-4737-90E2-77E183B01067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8667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47624</xdr:rowOff>
    </xdr:from>
    <xdr:to>
      <xdr:col>4</xdr:col>
      <xdr:colOff>133725</xdr:colOff>
      <xdr:row>24</xdr:row>
      <xdr:rowOff>95624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86024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38099</xdr:colOff>
      <xdr:row>42</xdr:row>
      <xdr:rowOff>266699</xdr:rowOff>
    </xdr:from>
    <xdr:to>
      <xdr:col>4</xdr:col>
      <xdr:colOff>124199</xdr:colOff>
      <xdr:row>47</xdr:row>
      <xdr:rowOff>47999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6896099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47625</xdr:colOff>
      <xdr:row>25</xdr:row>
      <xdr:rowOff>171450</xdr:rowOff>
    </xdr:from>
    <xdr:to>
      <xdr:col>4</xdr:col>
      <xdr:colOff>133725</xdr:colOff>
      <xdr:row>30</xdr:row>
      <xdr:rowOff>28950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56235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38100</xdr:colOff>
      <xdr:row>31</xdr:row>
      <xdr:rowOff>66675</xdr:rowOff>
    </xdr:from>
    <xdr:to>
      <xdr:col>4</xdr:col>
      <xdr:colOff>124200</xdr:colOff>
      <xdr:row>35</xdr:row>
      <xdr:rowOff>114675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600575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47625</xdr:colOff>
      <xdr:row>36</xdr:row>
      <xdr:rowOff>76200</xdr:rowOff>
    </xdr:from>
    <xdr:to>
      <xdr:col>4</xdr:col>
      <xdr:colOff>133725</xdr:colOff>
      <xdr:row>40</xdr:row>
      <xdr:rowOff>124200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56260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47624</xdr:colOff>
      <xdr:row>48</xdr:row>
      <xdr:rowOff>114299</xdr:rowOff>
    </xdr:from>
    <xdr:to>
      <xdr:col>4</xdr:col>
      <xdr:colOff>133724</xdr:colOff>
      <xdr:row>52</xdr:row>
      <xdr:rowOff>162299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7962899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104775</xdr:colOff>
      <xdr:row>7</xdr:row>
      <xdr:rowOff>47625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DF30B95A-D122-40F3-B579-EA3749883EDC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8477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1782</xdr:colOff>
      <xdr:row>6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21007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47624</xdr:rowOff>
    </xdr:from>
    <xdr:to>
      <xdr:col>4</xdr:col>
      <xdr:colOff>133725</xdr:colOff>
      <xdr:row>24</xdr:row>
      <xdr:rowOff>95624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86024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38099</xdr:colOff>
      <xdr:row>42</xdr:row>
      <xdr:rowOff>266699</xdr:rowOff>
    </xdr:from>
    <xdr:to>
      <xdr:col>4</xdr:col>
      <xdr:colOff>124199</xdr:colOff>
      <xdr:row>47</xdr:row>
      <xdr:rowOff>47999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6896099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47625</xdr:colOff>
      <xdr:row>25</xdr:row>
      <xdr:rowOff>171450</xdr:rowOff>
    </xdr:from>
    <xdr:to>
      <xdr:col>4</xdr:col>
      <xdr:colOff>133725</xdr:colOff>
      <xdr:row>30</xdr:row>
      <xdr:rowOff>28950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56235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38100</xdr:colOff>
      <xdr:row>31</xdr:row>
      <xdr:rowOff>57150</xdr:rowOff>
    </xdr:from>
    <xdr:to>
      <xdr:col>4</xdr:col>
      <xdr:colOff>124200</xdr:colOff>
      <xdr:row>35</xdr:row>
      <xdr:rowOff>105150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59105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47625</xdr:colOff>
      <xdr:row>36</xdr:row>
      <xdr:rowOff>76200</xdr:rowOff>
    </xdr:from>
    <xdr:to>
      <xdr:col>4</xdr:col>
      <xdr:colOff>133725</xdr:colOff>
      <xdr:row>40</xdr:row>
      <xdr:rowOff>124200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562600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38099</xdr:colOff>
      <xdr:row>48</xdr:row>
      <xdr:rowOff>57149</xdr:rowOff>
    </xdr:from>
    <xdr:to>
      <xdr:col>4</xdr:col>
      <xdr:colOff>124199</xdr:colOff>
      <xdr:row>52</xdr:row>
      <xdr:rowOff>105149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7905749"/>
          <a:ext cx="810000" cy="810000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6</xdr:row>
      <xdr:rowOff>28574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3BDF7F79-245A-4FBC-8EC2-024F5FBF1443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714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oote-enk.de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info@boote-enk.de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info@boote-enk.de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info@boote-enk.de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info@boote-enk.de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info@boote-enk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boote-enk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boote-enk.d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boote-enk.d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do@boote-enk.d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do@boote-enk.d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nfo@boote-enk.de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nfo@boote-enk.de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AU118"/>
  <sheetViews>
    <sheetView showGridLines="0" view="pageLayout" topLeftCell="A65" zoomScaleNormal="100" workbookViewId="0">
      <selection activeCell="AC97" sqref="AC97:AF97"/>
    </sheetView>
  </sheetViews>
  <sheetFormatPr baseColWidth="10" defaultColWidth="9.140625" defaultRowHeight="15" x14ac:dyDescent="0.25"/>
  <cols>
    <col min="1" max="5" width="2.7109375" customWidth="1"/>
    <col min="6" max="27" width="2.5703125" customWidth="1"/>
    <col min="28" max="28" width="2.5703125" style="1" customWidth="1"/>
    <col min="29" max="46" width="2.5703125" customWidth="1"/>
  </cols>
  <sheetData>
    <row r="1" spans="1:47" ht="9" customHeight="1" x14ac:dyDescent="0.25">
      <c r="AQ1" s="36"/>
      <c r="AR1" s="36"/>
      <c r="AS1" s="36"/>
      <c r="AT1" s="36"/>
      <c r="AU1" s="36"/>
    </row>
    <row r="2" spans="1:47" ht="9" customHeight="1" x14ac:dyDescent="0.25">
      <c r="I2" s="195" t="s">
        <v>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8"/>
      <c r="V2" s="2"/>
      <c r="W2" s="89"/>
      <c r="X2" s="195" t="s">
        <v>27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9"/>
      <c r="AQ2" s="36"/>
      <c r="AR2" s="36"/>
      <c r="AS2" s="36"/>
      <c r="AT2" s="36"/>
      <c r="AU2" s="36"/>
    </row>
    <row r="3" spans="1:47" ht="9" customHeight="1" x14ac:dyDescent="0.25">
      <c r="I3" s="690" t="s">
        <v>33</v>
      </c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2"/>
      <c r="X3" s="690" t="s">
        <v>35</v>
      </c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2"/>
      <c r="AQ3" s="36"/>
      <c r="AR3" s="36"/>
      <c r="AS3" s="36"/>
      <c r="AT3" s="36"/>
      <c r="AU3" s="36"/>
    </row>
    <row r="4" spans="1:47" ht="9" customHeight="1" x14ac:dyDescent="0.25">
      <c r="I4" s="693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5"/>
      <c r="X4" s="693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5"/>
      <c r="AQ4" s="36"/>
      <c r="AR4" s="36"/>
      <c r="AS4" s="36"/>
      <c r="AT4" s="36"/>
      <c r="AU4" s="36"/>
    </row>
    <row r="5" spans="1:47" ht="9" customHeight="1" x14ac:dyDescent="0.25">
      <c r="G5" s="187"/>
      <c r="H5" s="187"/>
      <c r="I5" s="195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8"/>
      <c r="V5" s="2"/>
      <c r="W5" s="89"/>
      <c r="X5" s="195" t="s">
        <v>29</v>
      </c>
      <c r="Y5" s="2"/>
      <c r="Z5" s="2"/>
      <c r="AA5" s="2"/>
      <c r="AB5" s="191"/>
      <c r="AC5" s="195" t="s">
        <v>26</v>
      </c>
      <c r="AD5" s="2"/>
      <c r="AE5" s="2"/>
      <c r="AF5" s="89"/>
      <c r="AG5" s="195" t="s">
        <v>25</v>
      </c>
      <c r="AH5" s="2"/>
      <c r="AI5" s="202"/>
      <c r="AJ5" s="2"/>
      <c r="AK5" s="2"/>
      <c r="AL5" s="89"/>
      <c r="AQ5" s="322"/>
      <c r="AR5" s="36"/>
      <c r="AS5" s="36"/>
      <c r="AT5" s="36"/>
      <c r="AU5" s="36"/>
    </row>
    <row r="6" spans="1:47" ht="9" customHeight="1" x14ac:dyDescent="0.25">
      <c r="G6" s="187"/>
      <c r="H6" s="187"/>
      <c r="I6" s="690" t="s">
        <v>34</v>
      </c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2"/>
      <c r="X6" s="696" t="s">
        <v>36</v>
      </c>
      <c r="Y6" s="697"/>
      <c r="Z6" s="697"/>
      <c r="AA6" s="697"/>
      <c r="AB6" s="698"/>
      <c r="AC6" s="696" t="s">
        <v>37</v>
      </c>
      <c r="AD6" s="697"/>
      <c r="AE6" s="697"/>
      <c r="AF6" s="698"/>
      <c r="AG6" s="696" t="s">
        <v>38</v>
      </c>
      <c r="AH6" s="697"/>
      <c r="AI6" s="697"/>
      <c r="AJ6" s="697"/>
      <c r="AK6" s="697"/>
      <c r="AL6" s="698"/>
      <c r="AQ6" s="321"/>
      <c r="AR6" s="321"/>
      <c r="AS6" s="321"/>
      <c r="AT6" s="321"/>
      <c r="AU6" s="36"/>
    </row>
    <row r="7" spans="1:47" ht="9" customHeight="1" x14ac:dyDescent="0.25">
      <c r="G7" s="188"/>
      <c r="H7" s="188"/>
      <c r="I7" s="693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5"/>
      <c r="X7" s="699"/>
      <c r="Y7" s="700"/>
      <c r="Z7" s="700"/>
      <c r="AA7" s="700"/>
      <c r="AB7" s="701"/>
      <c r="AC7" s="699"/>
      <c r="AD7" s="700"/>
      <c r="AE7" s="700"/>
      <c r="AF7" s="701"/>
      <c r="AG7" s="699"/>
      <c r="AH7" s="700"/>
      <c r="AI7" s="700"/>
      <c r="AJ7" s="700"/>
      <c r="AK7" s="700"/>
      <c r="AL7" s="701"/>
      <c r="AQ7" s="321"/>
      <c r="AR7" s="321"/>
      <c r="AS7" s="321"/>
      <c r="AT7" s="321"/>
      <c r="AU7" s="36"/>
    </row>
    <row r="8" spans="1:47" ht="9" customHeight="1" x14ac:dyDescent="0.25">
      <c r="A8" s="203" t="s">
        <v>956</v>
      </c>
      <c r="G8" s="188"/>
      <c r="H8" s="188"/>
      <c r="I8" s="195" t="s">
        <v>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88"/>
      <c r="V8" s="2"/>
      <c r="W8" s="89"/>
      <c r="X8" s="195" t="s">
        <v>30</v>
      </c>
      <c r="Y8" s="192"/>
      <c r="Z8" s="192"/>
      <c r="AA8" s="192"/>
      <c r="AB8" s="192"/>
      <c r="AC8" s="193"/>
      <c r="AD8" s="193"/>
      <c r="AE8" s="193"/>
      <c r="AF8" s="194"/>
      <c r="AG8" s="195" t="s">
        <v>31</v>
      </c>
      <c r="AH8" s="193"/>
      <c r="AI8" s="193"/>
      <c r="AJ8" s="193"/>
      <c r="AK8" s="193"/>
      <c r="AL8" s="194"/>
      <c r="AQ8" s="323"/>
      <c r="AR8" s="323"/>
      <c r="AS8" s="323"/>
      <c r="AT8" s="323"/>
      <c r="AU8" s="36"/>
    </row>
    <row r="9" spans="1:47" ht="9" customHeight="1" x14ac:dyDescent="0.25">
      <c r="A9" s="203" t="s">
        <v>957</v>
      </c>
      <c r="G9" s="188"/>
      <c r="H9" s="188"/>
      <c r="I9" s="690" t="s">
        <v>39</v>
      </c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2"/>
      <c r="X9" s="690" t="s">
        <v>40</v>
      </c>
      <c r="Y9" s="691"/>
      <c r="Z9" s="691"/>
      <c r="AA9" s="691"/>
      <c r="AB9" s="691"/>
      <c r="AC9" s="691"/>
      <c r="AD9" s="691"/>
      <c r="AE9" s="691"/>
      <c r="AF9" s="692"/>
      <c r="AG9" s="723" t="s">
        <v>41</v>
      </c>
      <c r="AH9" s="724"/>
      <c r="AI9" s="724"/>
      <c r="AJ9" s="724"/>
      <c r="AK9" s="724"/>
      <c r="AL9" s="725"/>
      <c r="AQ9" s="36"/>
      <c r="AR9" s="36"/>
      <c r="AS9" s="36"/>
      <c r="AT9" s="36"/>
      <c r="AU9" s="36"/>
    </row>
    <row r="10" spans="1:47" ht="9" customHeight="1" x14ac:dyDescent="0.25">
      <c r="A10" s="204" t="s">
        <v>962</v>
      </c>
      <c r="G10" s="188"/>
      <c r="H10" s="188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5"/>
      <c r="X10" s="693"/>
      <c r="Y10" s="694"/>
      <c r="Z10" s="694"/>
      <c r="AA10" s="694"/>
      <c r="AB10" s="694"/>
      <c r="AC10" s="694"/>
      <c r="AD10" s="694"/>
      <c r="AE10" s="694"/>
      <c r="AF10" s="695"/>
      <c r="AG10" s="726"/>
      <c r="AH10" s="727"/>
      <c r="AI10" s="727"/>
      <c r="AJ10" s="727"/>
      <c r="AK10" s="727"/>
      <c r="AL10" s="728"/>
      <c r="AQ10" s="36"/>
      <c r="AR10" s="36"/>
      <c r="AS10" s="36"/>
      <c r="AT10" s="36"/>
      <c r="AU10" s="36"/>
    </row>
    <row r="11" spans="1:47" ht="9" customHeight="1" x14ac:dyDescent="0.25">
      <c r="A11" s="558" t="s">
        <v>963</v>
      </c>
      <c r="G11" s="188"/>
      <c r="H11" s="188"/>
      <c r="I11" s="188"/>
      <c r="J11" s="188"/>
      <c r="K11" s="188"/>
      <c r="L11" s="188"/>
      <c r="M11" s="188"/>
      <c r="N11" s="188"/>
      <c r="O11" s="188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Q11" s="190"/>
      <c r="AR11" s="190"/>
      <c r="AS11" s="190"/>
      <c r="AT11" s="190"/>
    </row>
    <row r="12" spans="1:47" ht="9" customHeight="1" x14ac:dyDescent="0.25">
      <c r="G12" s="188"/>
      <c r="H12" s="188"/>
      <c r="I12" s="188"/>
      <c r="J12" s="188"/>
      <c r="K12" s="188"/>
      <c r="L12" s="188"/>
      <c r="M12" s="188"/>
      <c r="N12" s="188"/>
      <c r="O12" s="188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Q12" s="190"/>
      <c r="AR12" s="190"/>
      <c r="AS12" s="190"/>
      <c r="AT12" s="190"/>
    </row>
    <row r="13" spans="1:47" ht="9" customHeight="1" x14ac:dyDescent="0.25"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47" ht="8.1" customHeight="1" x14ac:dyDescent="0.25">
      <c r="A14" s="196" t="s">
        <v>0</v>
      </c>
      <c r="B14" s="197"/>
      <c r="C14" s="197"/>
      <c r="D14" s="197"/>
      <c r="E14" s="197"/>
      <c r="F14" s="197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6" t="s">
        <v>1</v>
      </c>
      <c r="Y14" s="197"/>
      <c r="Z14" s="198"/>
      <c r="AA14" s="198"/>
      <c r="AB14" s="199"/>
      <c r="AC14" s="631" t="s">
        <v>343</v>
      </c>
      <c r="AD14" s="632"/>
      <c r="AE14" s="632"/>
      <c r="AF14" s="633"/>
      <c r="AG14" s="662" t="s">
        <v>2</v>
      </c>
      <c r="AH14" s="663"/>
      <c r="AI14" s="702" t="s">
        <v>3</v>
      </c>
      <c r="AJ14" s="703"/>
      <c r="AK14" s="703"/>
      <c r="AL14" s="704"/>
      <c r="AQ14" s="631" t="s">
        <v>32</v>
      </c>
      <c r="AR14" s="632"/>
      <c r="AS14" s="632"/>
      <c r="AT14" s="633"/>
    </row>
    <row r="15" spans="1:47" ht="8.1" customHeight="1" x14ac:dyDescent="0.25">
      <c r="A15" s="711" t="s">
        <v>224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3"/>
      <c r="X15" s="717" t="s">
        <v>121</v>
      </c>
      <c r="Y15" s="718"/>
      <c r="Z15" s="718"/>
      <c r="AA15" s="718"/>
      <c r="AB15" s="719"/>
      <c r="AC15" s="634"/>
      <c r="AD15" s="635"/>
      <c r="AE15" s="635"/>
      <c r="AF15" s="636"/>
      <c r="AG15" s="664"/>
      <c r="AH15" s="665"/>
      <c r="AI15" s="705"/>
      <c r="AJ15" s="706"/>
      <c r="AK15" s="706"/>
      <c r="AL15" s="707"/>
      <c r="AQ15" s="634"/>
      <c r="AR15" s="635"/>
      <c r="AS15" s="635"/>
      <c r="AT15" s="636"/>
    </row>
    <row r="16" spans="1:47" ht="8.1" customHeight="1" x14ac:dyDescent="0.25">
      <c r="A16" s="711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3"/>
      <c r="X16" s="717"/>
      <c r="Y16" s="718"/>
      <c r="Z16" s="718"/>
      <c r="AA16" s="718"/>
      <c r="AB16" s="719"/>
      <c r="AC16" s="634"/>
      <c r="AD16" s="635"/>
      <c r="AE16" s="635"/>
      <c r="AF16" s="636"/>
      <c r="AG16" s="664"/>
      <c r="AH16" s="665"/>
      <c r="AI16" s="705"/>
      <c r="AJ16" s="706"/>
      <c r="AK16" s="706"/>
      <c r="AL16" s="707"/>
      <c r="AQ16" s="634"/>
      <c r="AR16" s="635"/>
      <c r="AS16" s="635"/>
      <c r="AT16" s="636"/>
    </row>
    <row r="17" spans="1:46" ht="8.1" customHeight="1" x14ac:dyDescent="0.25">
      <c r="A17" s="714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6"/>
      <c r="X17" s="720"/>
      <c r="Y17" s="721"/>
      <c r="Z17" s="721"/>
      <c r="AA17" s="721"/>
      <c r="AB17" s="722"/>
      <c r="AC17" s="637"/>
      <c r="AD17" s="638"/>
      <c r="AE17" s="638"/>
      <c r="AF17" s="639"/>
      <c r="AG17" s="666"/>
      <c r="AH17" s="667"/>
      <c r="AI17" s="708"/>
      <c r="AJ17" s="709"/>
      <c r="AK17" s="709"/>
      <c r="AL17" s="710"/>
      <c r="AQ17" s="637"/>
      <c r="AR17" s="638"/>
      <c r="AS17" s="638"/>
      <c r="AT17" s="639"/>
    </row>
    <row r="18" spans="1:46" ht="15" customHeight="1" x14ac:dyDescent="0.25"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  <c r="AB18" s="5"/>
      <c r="AC18" s="622">
        <v>0.19</v>
      </c>
      <c r="AD18" s="623"/>
      <c r="AE18" s="623"/>
      <c r="AF18" s="624"/>
      <c r="AG18" s="8"/>
      <c r="AH18" s="8"/>
      <c r="AI18" s="9"/>
      <c r="AJ18" s="9"/>
      <c r="AK18" s="10"/>
      <c r="AL18" s="11"/>
      <c r="AQ18" s="6"/>
      <c r="AR18" s="7"/>
      <c r="AS18" s="7"/>
      <c r="AT18" s="7"/>
    </row>
    <row r="19" spans="1:46" ht="9.6" customHeight="1" x14ac:dyDescent="0.25"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  <c r="AB19" s="5"/>
      <c r="AC19" s="12"/>
      <c r="AD19" s="12"/>
      <c r="AE19" s="12"/>
      <c r="AF19" s="12"/>
      <c r="AG19" s="13"/>
      <c r="AH19" s="13"/>
      <c r="AI19" s="14"/>
      <c r="AJ19" s="14"/>
      <c r="AK19" s="15"/>
      <c r="AL19" s="16"/>
      <c r="AQ19" s="12"/>
      <c r="AR19" s="12"/>
      <c r="AS19" s="12"/>
      <c r="AT19" s="12"/>
    </row>
    <row r="20" spans="1:46" s="18" customFormat="1" ht="21" customHeight="1" thickBot="1" x14ac:dyDescent="0.35">
      <c r="F20" s="17" t="s">
        <v>331</v>
      </c>
      <c r="H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1"/>
      <c r="AD20" s="21"/>
      <c r="AE20" s="21"/>
      <c r="AF20" s="22"/>
      <c r="AG20" s="23"/>
      <c r="AH20" s="24"/>
      <c r="AI20" s="25"/>
      <c r="AJ20" s="25"/>
      <c r="AK20" s="26"/>
      <c r="AL20" s="26"/>
      <c r="AQ20" s="21"/>
      <c r="AR20" s="21"/>
      <c r="AS20" s="21"/>
      <c r="AT20" s="22"/>
    </row>
    <row r="21" spans="1:46" s="27" customFormat="1" ht="13.5" customHeight="1" x14ac:dyDescent="0.25">
      <c r="F21" s="730"/>
      <c r="G21" s="102" t="s">
        <v>225</v>
      </c>
      <c r="H21" s="91"/>
      <c r="I21" s="92"/>
      <c r="J21" s="103"/>
      <c r="K21" s="91"/>
      <c r="L21" s="93" t="s">
        <v>335</v>
      </c>
      <c r="M21" s="91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  <c r="Y21" s="95"/>
      <c r="Z21" s="94"/>
      <c r="AA21" s="96"/>
      <c r="AB21" s="96"/>
      <c r="AC21" s="628">
        <v>8957</v>
      </c>
      <c r="AD21" s="629"/>
      <c r="AE21" s="629"/>
      <c r="AF21" s="630"/>
      <c r="AG21" s="643"/>
      <c r="AH21" s="644"/>
      <c r="AI21" s="645" t="str">
        <f t="shared" ref="AI21:AI45" si="0">IF(AG21 ="","",AG21*AC21)</f>
        <v/>
      </c>
      <c r="AJ21" s="646"/>
      <c r="AK21" s="646"/>
      <c r="AL21" s="647"/>
      <c r="AM21" s="90"/>
      <c r="AP21" s="187"/>
      <c r="AQ21" s="628">
        <v>7076</v>
      </c>
      <c r="AR21" s="629"/>
      <c r="AS21" s="629"/>
      <c r="AT21" s="630"/>
    </row>
    <row r="22" spans="1:46" ht="13.5" customHeight="1" x14ac:dyDescent="0.25">
      <c r="F22" s="731"/>
      <c r="G22" s="104"/>
      <c r="H22" s="28" t="s">
        <v>252</v>
      </c>
      <c r="I22" s="29"/>
      <c r="J22" s="105"/>
      <c r="K22" s="29"/>
      <c r="L22" s="29" t="s">
        <v>760</v>
      </c>
      <c r="M22" s="28"/>
      <c r="N22" s="29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33"/>
      <c r="Z22" s="31"/>
      <c r="AA22" s="86"/>
      <c r="AB22" s="86"/>
      <c r="AC22" s="608">
        <v>457</v>
      </c>
      <c r="AD22" s="609"/>
      <c r="AE22" s="609"/>
      <c r="AF22" s="610"/>
      <c r="AG22" s="648"/>
      <c r="AH22" s="614"/>
      <c r="AI22" s="649" t="str">
        <f t="shared" si="0"/>
        <v/>
      </c>
      <c r="AJ22" s="650"/>
      <c r="AK22" s="650"/>
      <c r="AL22" s="651"/>
      <c r="AM22" s="57"/>
      <c r="AP22" s="187"/>
      <c r="AQ22" s="608">
        <v>363</v>
      </c>
      <c r="AR22" s="609"/>
      <c r="AS22" s="609"/>
      <c r="AT22" s="610"/>
    </row>
    <row r="23" spans="1:46" ht="13.5" customHeight="1" x14ac:dyDescent="0.25">
      <c r="F23" s="731"/>
      <c r="G23" s="104"/>
      <c r="H23" s="28" t="s">
        <v>253</v>
      </c>
      <c r="I23" s="29"/>
      <c r="J23" s="106"/>
      <c r="K23" s="29"/>
      <c r="L23" s="29" t="s">
        <v>761</v>
      </c>
      <c r="M23" s="28"/>
      <c r="N23" s="29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33"/>
      <c r="Z23" s="31"/>
      <c r="AA23" s="86"/>
      <c r="AB23" s="86"/>
      <c r="AC23" s="608">
        <v>129</v>
      </c>
      <c r="AD23" s="609"/>
      <c r="AE23" s="609"/>
      <c r="AF23" s="610"/>
      <c r="AG23" s="648"/>
      <c r="AH23" s="614"/>
      <c r="AI23" s="649" t="str">
        <f t="shared" si="0"/>
        <v/>
      </c>
      <c r="AJ23" s="650"/>
      <c r="AK23" s="650"/>
      <c r="AL23" s="651"/>
      <c r="AM23" s="57"/>
      <c r="AP23" s="188"/>
      <c r="AQ23" s="608">
        <v>104</v>
      </c>
      <c r="AR23" s="609"/>
      <c r="AS23" s="609"/>
      <c r="AT23" s="610"/>
    </row>
    <row r="24" spans="1:46" ht="13.5" customHeight="1" x14ac:dyDescent="0.25">
      <c r="F24" s="731"/>
      <c r="G24" s="104"/>
      <c r="H24" s="28" t="s">
        <v>254</v>
      </c>
      <c r="I24" s="29"/>
      <c r="J24" s="106"/>
      <c r="K24" s="29"/>
      <c r="L24" s="29" t="s">
        <v>762</v>
      </c>
      <c r="M24" s="30"/>
      <c r="N24" s="2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3"/>
      <c r="Z24" s="31"/>
      <c r="AA24" s="86"/>
      <c r="AB24" s="86"/>
      <c r="AC24" s="608">
        <v>457</v>
      </c>
      <c r="AD24" s="609"/>
      <c r="AE24" s="609"/>
      <c r="AF24" s="610"/>
      <c r="AG24" s="648"/>
      <c r="AH24" s="614"/>
      <c r="AI24" s="649" t="str">
        <f t="shared" si="0"/>
        <v/>
      </c>
      <c r="AJ24" s="650"/>
      <c r="AK24" s="650"/>
      <c r="AL24" s="651"/>
      <c r="AM24" s="57"/>
      <c r="AP24" s="187"/>
      <c r="AQ24" s="608">
        <v>363</v>
      </c>
      <c r="AR24" s="609"/>
      <c r="AS24" s="609"/>
      <c r="AT24" s="610"/>
    </row>
    <row r="25" spans="1:46" ht="13.5" customHeight="1" thickBot="1" x14ac:dyDescent="0.3">
      <c r="F25" s="732"/>
      <c r="G25" s="318"/>
      <c r="H25" s="155" t="s">
        <v>255</v>
      </c>
      <c r="I25" s="98"/>
      <c r="J25" s="107"/>
      <c r="K25" s="98"/>
      <c r="L25" s="29" t="s">
        <v>763</v>
      </c>
      <c r="M25" s="30"/>
      <c r="N25" s="2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100"/>
      <c r="Z25" s="97"/>
      <c r="AA25" s="101"/>
      <c r="AB25" s="101"/>
      <c r="AC25" s="619">
        <v>129</v>
      </c>
      <c r="AD25" s="620"/>
      <c r="AE25" s="620"/>
      <c r="AF25" s="621"/>
      <c r="AG25" s="652"/>
      <c r="AH25" s="653"/>
      <c r="AI25" s="654" t="str">
        <f t="shared" si="0"/>
        <v/>
      </c>
      <c r="AJ25" s="655"/>
      <c r="AK25" s="655"/>
      <c r="AL25" s="656"/>
      <c r="AM25" s="57"/>
      <c r="AQ25" s="619">
        <v>104</v>
      </c>
      <c r="AR25" s="620"/>
      <c r="AS25" s="620"/>
      <c r="AT25" s="621"/>
    </row>
    <row r="26" spans="1:46" ht="13.5" customHeight="1" x14ac:dyDescent="0.3">
      <c r="F26" s="671"/>
      <c r="G26" s="102" t="s">
        <v>225</v>
      </c>
      <c r="H26" s="110"/>
      <c r="I26" s="92"/>
      <c r="J26" s="103"/>
      <c r="K26" s="113"/>
      <c r="L26" s="93" t="s">
        <v>336</v>
      </c>
      <c r="M26" s="110"/>
      <c r="N26" s="94"/>
      <c r="O26" s="94"/>
      <c r="P26" s="94"/>
      <c r="Q26" s="94"/>
      <c r="R26" s="94"/>
      <c r="S26" s="94"/>
      <c r="T26" s="94"/>
      <c r="U26" s="94"/>
      <c r="V26" s="114"/>
      <c r="W26" s="114"/>
      <c r="X26" s="115"/>
      <c r="Y26" s="116"/>
      <c r="Z26" s="114"/>
      <c r="AA26" s="117"/>
      <c r="AB26" s="118"/>
      <c r="AC26" s="628">
        <v>8957</v>
      </c>
      <c r="AD26" s="629"/>
      <c r="AE26" s="629"/>
      <c r="AF26" s="630"/>
      <c r="AG26" s="643"/>
      <c r="AH26" s="644"/>
      <c r="AI26" s="645" t="str">
        <f t="shared" si="0"/>
        <v/>
      </c>
      <c r="AJ26" s="646"/>
      <c r="AK26" s="646"/>
      <c r="AL26" s="647"/>
      <c r="AM26" s="57"/>
      <c r="AQ26" s="628">
        <v>7076</v>
      </c>
      <c r="AR26" s="629"/>
      <c r="AS26" s="629"/>
      <c r="AT26" s="630"/>
    </row>
    <row r="27" spans="1:46" ht="13.5" customHeight="1" x14ac:dyDescent="0.25">
      <c r="F27" s="672"/>
      <c r="G27" s="111"/>
      <c r="H27" s="31" t="s">
        <v>228</v>
      </c>
      <c r="I27" s="29"/>
      <c r="J27" s="105"/>
      <c r="K27" s="111"/>
      <c r="L27" s="31" t="s">
        <v>764</v>
      </c>
      <c r="M27" s="29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2"/>
      <c r="Y27" s="33"/>
      <c r="Z27" s="31"/>
      <c r="AA27" s="86"/>
      <c r="AB27" s="119"/>
      <c r="AC27" s="608">
        <v>1227</v>
      </c>
      <c r="AD27" s="609"/>
      <c r="AE27" s="609"/>
      <c r="AF27" s="610"/>
      <c r="AG27" s="648"/>
      <c r="AH27" s="614"/>
      <c r="AI27" s="649" t="str">
        <f t="shared" si="0"/>
        <v/>
      </c>
      <c r="AJ27" s="650"/>
      <c r="AK27" s="650"/>
      <c r="AL27" s="651"/>
      <c r="AM27" s="57"/>
      <c r="AQ27" s="608">
        <v>972</v>
      </c>
      <c r="AR27" s="609"/>
      <c r="AS27" s="609"/>
      <c r="AT27" s="610"/>
    </row>
    <row r="28" spans="1:46" ht="13.5" customHeight="1" x14ac:dyDescent="0.25">
      <c r="F28" s="672"/>
      <c r="G28" s="111"/>
      <c r="H28" s="28" t="s">
        <v>229</v>
      </c>
      <c r="I28" s="29"/>
      <c r="J28" s="105"/>
      <c r="K28" s="111"/>
      <c r="L28" s="28" t="s">
        <v>765</v>
      </c>
      <c r="M28" s="29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2"/>
      <c r="Y28" s="33"/>
      <c r="Z28" s="31"/>
      <c r="AA28" s="86"/>
      <c r="AB28" s="119"/>
      <c r="AC28" s="608">
        <v>170</v>
      </c>
      <c r="AD28" s="609"/>
      <c r="AE28" s="609"/>
      <c r="AF28" s="610"/>
      <c r="AG28" s="648"/>
      <c r="AH28" s="614"/>
      <c r="AI28" s="649" t="str">
        <f t="shared" si="0"/>
        <v/>
      </c>
      <c r="AJ28" s="650"/>
      <c r="AK28" s="650"/>
      <c r="AL28" s="651"/>
      <c r="AM28" s="57"/>
      <c r="AQ28" s="608">
        <v>137</v>
      </c>
      <c r="AR28" s="609"/>
      <c r="AS28" s="609"/>
      <c r="AT28" s="610"/>
    </row>
    <row r="29" spans="1:46" ht="13.5" customHeight="1" x14ac:dyDescent="0.25">
      <c r="F29" s="672"/>
      <c r="G29" s="111"/>
      <c r="H29" s="28" t="s">
        <v>230</v>
      </c>
      <c r="I29" s="29"/>
      <c r="J29" s="105"/>
      <c r="K29" s="111"/>
      <c r="L29" s="28" t="s">
        <v>766</v>
      </c>
      <c r="M29" s="29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/>
      <c r="Y29" s="33"/>
      <c r="Z29" s="31"/>
      <c r="AA29" s="86"/>
      <c r="AB29" s="119"/>
      <c r="AC29" s="608">
        <v>1163</v>
      </c>
      <c r="AD29" s="609"/>
      <c r="AE29" s="609"/>
      <c r="AF29" s="610"/>
      <c r="AG29" s="648"/>
      <c r="AH29" s="614"/>
      <c r="AI29" s="649" t="str">
        <f t="shared" si="0"/>
        <v/>
      </c>
      <c r="AJ29" s="650"/>
      <c r="AK29" s="650"/>
      <c r="AL29" s="651"/>
      <c r="AM29" s="57"/>
      <c r="AQ29" s="608">
        <v>921</v>
      </c>
      <c r="AR29" s="609"/>
      <c r="AS29" s="609"/>
      <c r="AT29" s="610"/>
    </row>
    <row r="30" spans="1:46" ht="13.5" customHeight="1" x14ac:dyDescent="0.25">
      <c r="F30" s="672"/>
      <c r="G30" s="111"/>
      <c r="H30" s="28" t="s">
        <v>231</v>
      </c>
      <c r="I30" s="29"/>
      <c r="J30" s="105"/>
      <c r="K30" s="111"/>
      <c r="L30" s="28" t="s">
        <v>767</v>
      </c>
      <c r="M30" s="29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/>
      <c r="Y30" s="33"/>
      <c r="Z30" s="31"/>
      <c r="AA30" s="86"/>
      <c r="AB30" s="119"/>
      <c r="AC30" s="608">
        <v>189</v>
      </c>
      <c r="AD30" s="609"/>
      <c r="AE30" s="609"/>
      <c r="AF30" s="610"/>
      <c r="AG30" s="648"/>
      <c r="AH30" s="614"/>
      <c r="AI30" s="649" t="str">
        <f t="shared" si="0"/>
        <v/>
      </c>
      <c r="AJ30" s="650"/>
      <c r="AK30" s="650"/>
      <c r="AL30" s="651"/>
      <c r="AM30" s="57"/>
      <c r="AQ30" s="608">
        <v>153</v>
      </c>
      <c r="AR30" s="609"/>
      <c r="AS30" s="609"/>
      <c r="AT30" s="610"/>
    </row>
    <row r="31" spans="1:46" ht="13.5" customHeight="1" x14ac:dyDescent="0.25">
      <c r="F31" s="672"/>
      <c r="G31" s="111"/>
      <c r="H31" s="28" t="s">
        <v>232</v>
      </c>
      <c r="I31" s="29"/>
      <c r="J31" s="105"/>
      <c r="K31" s="111"/>
      <c r="L31" s="28" t="s">
        <v>768</v>
      </c>
      <c r="M31" s="29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2"/>
      <c r="Y31" s="33"/>
      <c r="Z31" s="31"/>
      <c r="AA31" s="86"/>
      <c r="AB31" s="119"/>
      <c r="AC31" s="608">
        <v>1442</v>
      </c>
      <c r="AD31" s="609"/>
      <c r="AE31" s="609"/>
      <c r="AF31" s="610"/>
      <c r="AG31" s="648"/>
      <c r="AH31" s="614"/>
      <c r="AI31" s="649" t="str">
        <f t="shared" si="0"/>
        <v/>
      </c>
      <c r="AJ31" s="650"/>
      <c r="AK31" s="650"/>
      <c r="AL31" s="651"/>
      <c r="AM31" s="57"/>
      <c r="AQ31" s="608">
        <v>1143</v>
      </c>
      <c r="AR31" s="609"/>
      <c r="AS31" s="609"/>
      <c r="AT31" s="610"/>
    </row>
    <row r="32" spans="1:46" ht="13.5" customHeight="1" x14ac:dyDescent="0.25">
      <c r="F32" s="672"/>
      <c r="G32" s="111"/>
      <c r="H32" s="31" t="s">
        <v>233</v>
      </c>
      <c r="I32" s="29"/>
      <c r="J32" s="105"/>
      <c r="K32" s="111"/>
      <c r="L32" s="31" t="s">
        <v>769</v>
      </c>
      <c r="M32" s="29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2"/>
      <c r="Y32" s="33"/>
      <c r="Z32" s="31"/>
      <c r="AA32" s="86"/>
      <c r="AB32" s="119"/>
      <c r="AC32" s="608">
        <v>239</v>
      </c>
      <c r="AD32" s="609"/>
      <c r="AE32" s="609"/>
      <c r="AF32" s="610"/>
      <c r="AG32" s="648"/>
      <c r="AH32" s="614"/>
      <c r="AI32" s="649" t="str">
        <f t="shared" si="0"/>
        <v/>
      </c>
      <c r="AJ32" s="650"/>
      <c r="AK32" s="650"/>
      <c r="AL32" s="651"/>
      <c r="AM32" s="57"/>
      <c r="AQ32" s="608">
        <v>192</v>
      </c>
      <c r="AR32" s="609"/>
      <c r="AS32" s="609"/>
      <c r="AT32" s="610"/>
    </row>
    <row r="33" spans="6:46" ht="13.5" customHeight="1" x14ac:dyDescent="0.25">
      <c r="F33" s="672"/>
      <c r="G33" s="111"/>
      <c r="H33" s="31" t="s">
        <v>234</v>
      </c>
      <c r="I33" s="29"/>
      <c r="J33" s="105"/>
      <c r="K33" s="111"/>
      <c r="L33" s="31" t="s">
        <v>770</v>
      </c>
      <c r="M33" s="29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/>
      <c r="Y33" s="33"/>
      <c r="Z33" s="31"/>
      <c r="AA33" s="86"/>
      <c r="AB33" s="119"/>
      <c r="AC33" s="608">
        <v>243</v>
      </c>
      <c r="AD33" s="609"/>
      <c r="AE33" s="609"/>
      <c r="AF33" s="610"/>
      <c r="AG33" s="648"/>
      <c r="AH33" s="614"/>
      <c r="AI33" s="649" t="str">
        <f t="shared" si="0"/>
        <v/>
      </c>
      <c r="AJ33" s="650"/>
      <c r="AK33" s="650"/>
      <c r="AL33" s="651"/>
      <c r="AM33" s="57"/>
      <c r="AQ33" s="608">
        <v>191</v>
      </c>
      <c r="AR33" s="609"/>
      <c r="AS33" s="609"/>
      <c r="AT33" s="610"/>
    </row>
    <row r="34" spans="6:46" ht="13.5" customHeight="1" x14ac:dyDescent="0.25">
      <c r="F34" s="672"/>
      <c r="G34" s="111"/>
      <c r="H34" s="28" t="s">
        <v>235</v>
      </c>
      <c r="I34" s="29"/>
      <c r="J34" s="105"/>
      <c r="K34" s="111"/>
      <c r="L34" s="28" t="s">
        <v>771</v>
      </c>
      <c r="M34" s="29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2"/>
      <c r="Y34" s="33"/>
      <c r="Z34" s="31"/>
      <c r="AA34" s="86"/>
      <c r="AB34" s="119"/>
      <c r="AC34" s="608">
        <v>81</v>
      </c>
      <c r="AD34" s="609"/>
      <c r="AE34" s="609"/>
      <c r="AF34" s="610"/>
      <c r="AG34" s="648"/>
      <c r="AH34" s="614"/>
      <c r="AI34" s="649" t="str">
        <f t="shared" si="0"/>
        <v/>
      </c>
      <c r="AJ34" s="650"/>
      <c r="AK34" s="650"/>
      <c r="AL34" s="651"/>
      <c r="AM34" s="57"/>
      <c r="AQ34" s="608">
        <v>65</v>
      </c>
      <c r="AR34" s="609"/>
      <c r="AS34" s="609"/>
      <c r="AT34" s="610"/>
    </row>
    <row r="35" spans="6:46" ht="13.5" customHeight="1" x14ac:dyDescent="0.25">
      <c r="F35" s="672"/>
      <c r="G35" s="111"/>
      <c r="H35" s="31" t="s">
        <v>240</v>
      </c>
      <c r="I35" s="29"/>
      <c r="J35" s="106"/>
      <c r="K35" s="111"/>
      <c r="L35" s="32" t="s">
        <v>772</v>
      </c>
      <c r="M35" s="29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/>
      <c r="Y35" s="33"/>
      <c r="Z35" s="31"/>
      <c r="AA35" s="86"/>
      <c r="AB35" s="119"/>
      <c r="AC35" s="608">
        <v>471</v>
      </c>
      <c r="AD35" s="609"/>
      <c r="AE35" s="609"/>
      <c r="AF35" s="610"/>
      <c r="AG35" s="648"/>
      <c r="AH35" s="614"/>
      <c r="AI35" s="649" t="str">
        <f t="shared" si="0"/>
        <v/>
      </c>
      <c r="AJ35" s="650"/>
      <c r="AK35" s="650"/>
      <c r="AL35" s="651"/>
      <c r="AM35" s="57"/>
      <c r="AQ35" s="608">
        <v>375</v>
      </c>
      <c r="AR35" s="609"/>
      <c r="AS35" s="609"/>
      <c r="AT35" s="610"/>
    </row>
    <row r="36" spans="6:46" ht="13.5" customHeight="1" x14ac:dyDescent="0.25">
      <c r="F36" s="672"/>
      <c r="G36" s="111"/>
      <c r="H36" s="31" t="s">
        <v>241</v>
      </c>
      <c r="I36" s="29"/>
      <c r="J36" s="106"/>
      <c r="K36" s="111"/>
      <c r="L36" s="30" t="s">
        <v>773</v>
      </c>
      <c r="M36" s="29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2"/>
      <c r="Y36" s="33"/>
      <c r="Z36" s="31"/>
      <c r="AA36" s="86"/>
      <c r="AB36" s="119"/>
      <c r="AC36" s="608">
        <v>570</v>
      </c>
      <c r="AD36" s="609"/>
      <c r="AE36" s="609"/>
      <c r="AF36" s="610"/>
      <c r="AG36" s="648"/>
      <c r="AH36" s="614"/>
      <c r="AI36" s="649" t="str">
        <f t="shared" si="0"/>
        <v/>
      </c>
      <c r="AJ36" s="650"/>
      <c r="AK36" s="650"/>
      <c r="AL36" s="651"/>
      <c r="AM36" s="57"/>
      <c r="AQ36" s="608">
        <v>453</v>
      </c>
      <c r="AR36" s="609"/>
      <c r="AS36" s="609"/>
      <c r="AT36" s="610"/>
    </row>
    <row r="37" spans="6:46" ht="13.5" customHeight="1" x14ac:dyDescent="0.25">
      <c r="F37" s="672"/>
      <c r="G37" s="104"/>
      <c r="H37" s="28" t="s">
        <v>252</v>
      </c>
      <c r="I37" s="29"/>
      <c r="J37" s="105"/>
      <c r="K37" s="29"/>
      <c r="L37" s="28" t="s">
        <v>760</v>
      </c>
      <c r="M37" s="29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2"/>
      <c r="Y37" s="33"/>
      <c r="Z37" s="31"/>
      <c r="AA37" s="86"/>
      <c r="AB37" s="86"/>
      <c r="AC37" s="608">
        <v>457</v>
      </c>
      <c r="AD37" s="609"/>
      <c r="AE37" s="609"/>
      <c r="AF37" s="610"/>
      <c r="AG37" s="648"/>
      <c r="AH37" s="614"/>
      <c r="AI37" s="649" t="str">
        <f t="shared" si="0"/>
        <v/>
      </c>
      <c r="AJ37" s="650"/>
      <c r="AK37" s="650"/>
      <c r="AL37" s="651"/>
      <c r="AM37" s="57"/>
      <c r="AQ37" s="608">
        <v>363</v>
      </c>
      <c r="AR37" s="609"/>
      <c r="AS37" s="609"/>
      <c r="AT37" s="610"/>
    </row>
    <row r="38" spans="6:46" ht="13.5" customHeight="1" x14ac:dyDescent="0.25">
      <c r="F38" s="672"/>
      <c r="G38" s="104"/>
      <c r="H38" s="28" t="s">
        <v>253</v>
      </c>
      <c r="I38" s="29"/>
      <c r="J38" s="106"/>
      <c r="K38" s="29"/>
      <c r="L38" s="28" t="s">
        <v>761</v>
      </c>
      <c r="M38" s="29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/>
      <c r="Y38" s="33"/>
      <c r="Z38" s="31"/>
      <c r="AA38" s="86"/>
      <c r="AB38" s="86"/>
      <c r="AC38" s="608">
        <v>129</v>
      </c>
      <c r="AD38" s="609"/>
      <c r="AE38" s="609"/>
      <c r="AF38" s="610"/>
      <c r="AG38" s="648"/>
      <c r="AH38" s="614"/>
      <c r="AI38" s="649" t="str">
        <f t="shared" si="0"/>
        <v/>
      </c>
      <c r="AJ38" s="650"/>
      <c r="AK38" s="650"/>
      <c r="AL38" s="651"/>
      <c r="AM38" s="57"/>
      <c r="AQ38" s="608">
        <v>104</v>
      </c>
      <c r="AR38" s="609"/>
      <c r="AS38" s="609"/>
      <c r="AT38" s="610"/>
    </row>
    <row r="39" spans="6:46" ht="13.5" customHeight="1" x14ac:dyDescent="0.25">
      <c r="F39" s="672"/>
      <c r="G39" s="104"/>
      <c r="H39" s="28" t="s">
        <v>254</v>
      </c>
      <c r="I39" s="29"/>
      <c r="J39" s="106"/>
      <c r="K39" s="29"/>
      <c r="L39" s="30" t="s">
        <v>762</v>
      </c>
      <c r="M39" s="29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2"/>
      <c r="Y39" s="33"/>
      <c r="Z39" s="31"/>
      <c r="AA39" s="86"/>
      <c r="AB39" s="86"/>
      <c r="AC39" s="608">
        <v>457</v>
      </c>
      <c r="AD39" s="609"/>
      <c r="AE39" s="609"/>
      <c r="AF39" s="610"/>
      <c r="AG39" s="648"/>
      <c r="AH39" s="614"/>
      <c r="AI39" s="649" t="str">
        <f t="shared" si="0"/>
        <v/>
      </c>
      <c r="AJ39" s="650"/>
      <c r="AK39" s="650"/>
      <c r="AL39" s="651"/>
      <c r="AM39" s="57"/>
      <c r="AQ39" s="608">
        <v>363</v>
      </c>
      <c r="AR39" s="609"/>
      <c r="AS39" s="609"/>
      <c r="AT39" s="610"/>
    </row>
    <row r="40" spans="6:46" ht="13.5" customHeight="1" thickBot="1" x14ac:dyDescent="0.3">
      <c r="F40" s="673"/>
      <c r="G40" s="318"/>
      <c r="H40" s="155" t="s">
        <v>255</v>
      </c>
      <c r="I40" s="98"/>
      <c r="J40" s="107"/>
      <c r="K40" s="98"/>
      <c r="L40" s="156" t="s">
        <v>763</v>
      </c>
      <c r="M40" s="98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9"/>
      <c r="Y40" s="100"/>
      <c r="Z40" s="97"/>
      <c r="AA40" s="101"/>
      <c r="AB40" s="101"/>
      <c r="AC40" s="619">
        <v>129</v>
      </c>
      <c r="AD40" s="620"/>
      <c r="AE40" s="620"/>
      <c r="AF40" s="621"/>
      <c r="AG40" s="652"/>
      <c r="AH40" s="653"/>
      <c r="AI40" s="654" t="str">
        <f t="shared" si="0"/>
        <v/>
      </c>
      <c r="AJ40" s="655"/>
      <c r="AK40" s="655"/>
      <c r="AL40" s="656"/>
      <c r="AM40" s="57"/>
      <c r="AQ40" s="619">
        <v>104</v>
      </c>
      <c r="AR40" s="620"/>
      <c r="AS40" s="620"/>
      <c r="AT40" s="621"/>
    </row>
    <row r="41" spans="6:46" ht="13.5" customHeight="1" x14ac:dyDescent="0.3">
      <c r="F41" s="668"/>
      <c r="G41" s="102" t="s">
        <v>225</v>
      </c>
      <c r="H41" s="110"/>
      <c r="I41" s="92"/>
      <c r="J41" s="103"/>
      <c r="K41" s="113"/>
      <c r="L41" s="93" t="s">
        <v>337</v>
      </c>
      <c r="M41" s="110"/>
      <c r="N41" s="94"/>
      <c r="O41" s="94"/>
      <c r="P41" s="94"/>
      <c r="Q41" s="94"/>
      <c r="R41" s="94"/>
      <c r="S41" s="114"/>
      <c r="T41" s="114"/>
      <c r="U41" s="114"/>
      <c r="V41" s="114"/>
      <c r="W41" s="114"/>
      <c r="X41" s="115"/>
      <c r="Y41" s="116"/>
      <c r="Z41" s="114"/>
      <c r="AA41" s="117"/>
      <c r="AB41" s="118"/>
      <c r="AC41" s="628">
        <v>8957</v>
      </c>
      <c r="AD41" s="629"/>
      <c r="AE41" s="629"/>
      <c r="AF41" s="630"/>
      <c r="AG41" s="643"/>
      <c r="AH41" s="644"/>
      <c r="AI41" s="645" t="str">
        <f t="shared" si="0"/>
        <v/>
      </c>
      <c r="AJ41" s="646"/>
      <c r="AK41" s="646"/>
      <c r="AL41" s="647"/>
      <c r="AM41" s="57"/>
      <c r="AQ41" s="628">
        <v>7076</v>
      </c>
      <c r="AR41" s="629"/>
      <c r="AS41" s="629"/>
      <c r="AT41" s="630"/>
    </row>
    <row r="42" spans="6:46" ht="13.5" customHeight="1" x14ac:dyDescent="0.25">
      <c r="F42" s="669"/>
      <c r="G42" s="111"/>
      <c r="H42" s="31" t="s">
        <v>228</v>
      </c>
      <c r="I42" s="29"/>
      <c r="J42" s="105"/>
      <c r="K42" s="111"/>
      <c r="L42" s="31" t="s">
        <v>764</v>
      </c>
      <c r="M42" s="29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2"/>
      <c r="Y42" s="33"/>
      <c r="Z42" s="31"/>
      <c r="AA42" s="86"/>
      <c r="AB42" s="119"/>
      <c r="AC42" s="608">
        <v>1227</v>
      </c>
      <c r="AD42" s="609"/>
      <c r="AE42" s="609"/>
      <c r="AF42" s="610"/>
      <c r="AG42" s="648"/>
      <c r="AH42" s="614"/>
      <c r="AI42" s="649" t="str">
        <f t="shared" si="0"/>
        <v/>
      </c>
      <c r="AJ42" s="650"/>
      <c r="AK42" s="650"/>
      <c r="AL42" s="651"/>
      <c r="AM42" s="57"/>
      <c r="AQ42" s="608">
        <v>972</v>
      </c>
      <c r="AR42" s="609"/>
      <c r="AS42" s="609"/>
      <c r="AT42" s="610"/>
    </row>
    <row r="43" spans="6:46" ht="13.5" customHeight="1" x14ac:dyDescent="0.25">
      <c r="F43" s="669"/>
      <c r="G43" s="111"/>
      <c r="H43" s="28" t="s">
        <v>229</v>
      </c>
      <c r="I43" s="29"/>
      <c r="J43" s="105"/>
      <c r="K43" s="111"/>
      <c r="L43" s="28" t="s">
        <v>774</v>
      </c>
      <c r="M43" s="29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2"/>
      <c r="Y43" s="33"/>
      <c r="Z43" s="31"/>
      <c r="AA43" s="86"/>
      <c r="AB43" s="119"/>
      <c r="AC43" s="608">
        <v>170</v>
      </c>
      <c r="AD43" s="609"/>
      <c r="AE43" s="609"/>
      <c r="AF43" s="610"/>
      <c r="AG43" s="648"/>
      <c r="AH43" s="614"/>
      <c r="AI43" s="649" t="str">
        <f t="shared" si="0"/>
        <v/>
      </c>
      <c r="AJ43" s="650"/>
      <c r="AK43" s="650"/>
      <c r="AL43" s="651"/>
      <c r="AM43" s="57"/>
      <c r="AQ43" s="608">
        <v>137</v>
      </c>
      <c r="AR43" s="609"/>
      <c r="AS43" s="609"/>
      <c r="AT43" s="610"/>
    </row>
    <row r="44" spans="6:46" ht="13.5" customHeight="1" x14ac:dyDescent="0.25">
      <c r="F44" s="669"/>
      <c r="G44" s="111"/>
      <c r="H44" s="28" t="s">
        <v>230</v>
      </c>
      <c r="I44" s="29"/>
      <c r="J44" s="105"/>
      <c r="K44" s="111"/>
      <c r="L44" s="28" t="s">
        <v>766</v>
      </c>
      <c r="M44" s="29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2"/>
      <c r="Y44" s="33"/>
      <c r="Z44" s="31"/>
      <c r="AA44" s="86"/>
      <c r="AB44" s="119"/>
      <c r="AC44" s="608">
        <v>1163</v>
      </c>
      <c r="AD44" s="609"/>
      <c r="AE44" s="609"/>
      <c r="AF44" s="610"/>
      <c r="AG44" s="648"/>
      <c r="AH44" s="614"/>
      <c r="AI44" s="649" t="str">
        <f t="shared" si="0"/>
        <v/>
      </c>
      <c r="AJ44" s="650"/>
      <c r="AK44" s="650"/>
      <c r="AL44" s="651"/>
      <c r="AM44" s="57"/>
      <c r="AQ44" s="608">
        <v>921</v>
      </c>
      <c r="AR44" s="609"/>
      <c r="AS44" s="609"/>
      <c r="AT44" s="610"/>
    </row>
    <row r="45" spans="6:46" ht="13.5" customHeight="1" x14ac:dyDescent="0.25">
      <c r="F45" s="669"/>
      <c r="G45" s="111"/>
      <c r="H45" s="28" t="s">
        <v>231</v>
      </c>
      <c r="I45" s="29"/>
      <c r="J45" s="105"/>
      <c r="K45" s="111"/>
      <c r="L45" s="28" t="s">
        <v>767</v>
      </c>
      <c r="M45" s="29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2"/>
      <c r="Y45" s="33"/>
      <c r="Z45" s="31"/>
      <c r="AA45" s="86"/>
      <c r="AB45" s="119"/>
      <c r="AC45" s="608">
        <v>189</v>
      </c>
      <c r="AD45" s="609"/>
      <c r="AE45" s="609"/>
      <c r="AF45" s="610"/>
      <c r="AG45" s="648"/>
      <c r="AH45" s="614"/>
      <c r="AI45" s="649" t="str">
        <f t="shared" si="0"/>
        <v/>
      </c>
      <c r="AJ45" s="650"/>
      <c r="AK45" s="650"/>
      <c r="AL45" s="651"/>
      <c r="AM45" s="57"/>
      <c r="AQ45" s="608">
        <v>153</v>
      </c>
      <c r="AR45" s="609"/>
      <c r="AS45" s="609"/>
      <c r="AT45" s="610"/>
    </row>
    <row r="46" spans="6:46" ht="13.5" customHeight="1" x14ac:dyDescent="0.25">
      <c r="F46" s="669"/>
      <c r="G46" s="111"/>
      <c r="H46" s="28" t="s">
        <v>232</v>
      </c>
      <c r="I46" s="29"/>
      <c r="J46" s="105"/>
      <c r="K46" s="111"/>
      <c r="L46" s="28" t="s">
        <v>768</v>
      </c>
      <c r="M46" s="29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2"/>
      <c r="Y46" s="33"/>
      <c r="Z46" s="31"/>
      <c r="AA46" s="86"/>
      <c r="AB46" s="119"/>
      <c r="AC46" s="608">
        <v>1442</v>
      </c>
      <c r="AD46" s="609"/>
      <c r="AE46" s="609"/>
      <c r="AF46" s="610"/>
      <c r="AG46" s="648"/>
      <c r="AH46" s="614"/>
      <c r="AI46" s="649" t="str">
        <f t="shared" ref="AI46" si="1">IF(AG46 ="","",AG46*AC46)</f>
        <v/>
      </c>
      <c r="AJ46" s="650"/>
      <c r="AK46" s="650"/>
      <c r="AL46" s="651"/>
      <c r="AM46" s="57"/>
      <c r="AQ46" s="608">
        <v>1143</v>
      </c>
      <c r="AR46" s="609"/>
      <c r="AS46" s="609"/>
      <c r="AT46" s="610"/>
    </row>
    <row r="47" spans="6:46" ht="13.5" customHeight="1" x14ac:dyDescent="0.25">
      <c r="F47" s="669"/>
      <c r="G47" s="111"/>
      <c r="H47" s="31" t="s">
        <v>233</v>
      </c>
      <c r="I47" s="29"/>
      <c r="J47" s="105"/>
      <c r="K47" s="111"/>
      <c r="L47" s="31" t="s">
        <v>769</v>
      </c>
      <c r="M47" s="29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2"/>
      <c r="Y47" s="33"/>
      <c r="Z47" s="31"/>
      <c r="AA47" s="86"/>
      <c r="AB47" s="119"/>
      <c r="AC47" s="608">
        <v>239</v>
      </c>
      <c r="AD47" s="609"/>
      <c r="AE47" s="609"/>
      <c r="AF47" s="610"/>
      <c r="AG47" s="648"/>
      <c r="AH47" s="614"/>
      <c r="AI47" s="649" t="str">
        <f t="shared" ref="AI47" si="2">IF(AG47 ="","",AG47*AC47)</f>
        <v/>
      </c>
      <c r="AJ47" s="650"/>
      <c r="AK47" s="650"/>
      <c r="AL47" s="651"/>
      <c r="AM47" s="57"/>
      <c r="AQ47" s="608">
        <v>192</v>
      </c>
      <c r="AR47" s="609"/>
      <c r="AS47" s="609"/>
      <c r="AT47" s="610"/>
    </row>
    <row r="48" spans="6:46" ht="13.5" customHeight="1" x14ac:dyDescent="0.25">
      <c r="F48" s="669"/>
      <c r="G48" s="111"/>
      <c r="H48" s="31" t="s">
        <v>234</v>
      </c>
      <c r="I48" s="29"/>
      <c r="J48" s="105"/>
      <c r="K48" s="111"/>
      <c r="L48" s="31" t="s">
        <v>775</v>
      </c>
      <c r="M48" s="2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2"/>
      <c r="Y48" s="33"/>
      <c r="Z48" s="31"/>
      <c r="AA48" s="86"/>
      <c r="AB48" s="119"/>
      <c r="AC48" s="608">
        <v>243</v>
      </c>
      <c r="AD48" s="609"/>
      <c r="AE48" s="609"/>
      <c r="AF48" s="610"/>
      <c r="AG48" s="648"/>
      <c r="AH48" s="614"/>
      <c r="AI48" s="649" t="str">
        <f t="shared" ref="AI48" si="3">IF(AG48 ="","",AG48*AC48)</f>
        <v/>
      </c>
      <c r="AJ48" s="650"/>
      <c r="AK48" s="650"/>
      <c r="AL48" s="651"/>
      <c r="AM48" s="57"/>
      <c r="AQ48" s="608">
        <v>191</v>
      </c>
      <c r="AR48" s="609"/>
      <c r="AS48" s="609"/>
      <c r="AT48" s="610"/>
    </row>
    <row r="49" spans="6:46" ht="13.5" customHeight="1" x14ac:dyDescent="0.25">
      <c r="F49" s="669"/>
      <c r="G49" s="111"/>
      <c r="H49" s="28" t="s">
        <v>235</v>
      </c>
      <c r="I49" s="29"/>
      <c r="J49" s="105"/>
      <c r="K49" s="111"/>
      <c r="L49" s="28" t="s">
        <v>776</v>
      </c>
      <c r="M49" s="29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2"/>
      <c r="Y49" s="33"/>
      <c r="Z49" s="31"/>
      <c r="AA49" s="86"/>
      <c r="AB49" s="119"/>
      <c r="AC49" s="608">
        <v>81</v>
      </c>
      <c r="AD49" s="609"/>
      <c r="AE49" s="609"/>
      <c r="AF49" s="610"/>
      <c r="AG49" s="648"/>
      <c r="AH49" s="614"/>
      <c r="AI49" s="649" t="str">
        <f t="shared" ref="AI49" si="4">IF(AG49 ="","",AG49*AC49)</f>
        <v/>
      </c>
      <c r="AJ49" s="650"/>
      <c r="AK49" s="650"/>
      <c r="AL49" s="651"/>
      <c r="AM49" s="57"/>
      <c r="AQ49" s="608">
        <v>65</v>
      </c>
      <c r="AR49" s="609"/>
      <c r="AS49" s="609"/>
      <c r="AT49" s="610"/>
    </row>
    <row r="50" spans="6:46" ht="13.5" customHeight="1" x14ac:dyDescent="0.25">
      <c r="F50" s="669"/>
      <c r="G50" s="111"/>
      <c r="H50" s="31" t="s">
        <v>236</v>
      </c>
      <c r="I50" s="29"/>
      <c r="J50" s="105"/>
      <c r="K50" s="111"/>
      <c r="L50" s="32" t="s">
        <v>777</v>
      </c>
      <c r="M50" s="29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2"/>
      <c r="Y50" s="33"/>
      <c r="Z50" s="31"/>
      <c r="AA50" s="86"/>
      <c r="AB50" s="119"/>
      <c r="AC50" s="608">
        <v>425</v>
      </c>
      <c r="AD50" s="609"/>
      <c r="AE50" s="609"/>
      <c r="AF50" s="610"/>
      <c r="AG50" s="648"/>
      <c r="AH50" s="614"/>
      <c r="AI50" s="649" t="str">
        <f t="shared" ref="AI50:AI64" si="5">IF(AG50 ="","",AG50*AC50)</f>
        <v/>
      </c>
      <c r="AJ50" s="650"/>
      <c r="AK50" s="650"/>
      <c r="AL50" s="651"/>
      <c r="AM50" s="57"/>
      <c r="AQ50" s="608">
        <v>337</v>
      </c>
      <c r="AR50" s="609"/>
      <c r="AS50" s="609"/>
      <c r="AT50" s="610"/>
    </row>
    <row r="51" spans="6:46" ht="13.5" customHeight="1" x14ac:dyDescent="0.25">
      <c r="F51" s="669"/>
      <c r="G51" s="111"/>
      <c r="H51" s="31" t="s">
        <v>237</v>
      </c>
      <c r="I51" s="29"/>
      <c r="J51" s="106"/>
      <c r="K51" s="111"/>
      <c r="L51" s="32" t="s">
        <v>778</v>
      </c>
      <c r="M51" s="29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2"/>
      <c r="Y51" s="33"/>
      <c r="Z51" s="31"/>
      <c r="AA51" s="86"/>
      <c r="AB51" s="119"/>
      <c r="AC51" s="608">
        <v>514</v>
      </c>
      <c r="AD51" s="609"/>
      <c r="AE51" s="609"/>
      <c r="AF51" s="610"/>
      <c r="AG51" s="648"/>
      <c r="AH51" s="614"/>
      <c r="AI51" s="649" t="str">
        <f t="shared" si="5"/>
        <v/>
      </c>
      <c r="AJ51" s="650"/>
      <c r="AK51" s="650"/>
      <c r="AL51" s="651"/>
      <c r="AM51" s="57"/>
      <c r="AQ51" s="608">
        <v>408</v>
      </c>
      <c r="AR51" s="609"/>
      <c r="AS51" s="609"/>
      <c r="AT51" s="610"/>
    </row>
    <row r="52" spans="6:46" ht="13.5" customHeight="1" x14ac:dyDescent="0.25">
      <c r="F52" s="669"/>
      <c r="G52" s="111"/>
      <c r="H52" s="31" t="s">
        <v>238</v>
      </c>
      <c r="I52" s="29"/>
      <c r="J52" s="106"/>
      <c r="K52" s="111"/>
      <c r="L52" s="32" t="s">
        <v>779</v>
      </c>
      <c r="M52" s="29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2"/>
      <c r="Y52" s="33"/>
      <c r="Z52" s="31"/>
      <c r="AA52" s="86"/>
      <c r="AB52" s="119"/>
      <c r="AC52" s="608">
        <v>441</v>
      </c>
      <c r="AD52" s="609"/>
      <c r="AE52" s="609"/>
      <c r="AF52" s="610"/>
      <c r="AG52" s="648"/>
      <c r="AH52" s="614"/>
      <c r="AI52" s="649" t="str">
        <f t="shared" si="5"/>
        <v/>
      </c>
      <c r="AJ52" s="650"/>
      <c r="AK52" s="650"/>
      <c r="AL52" s="651"/>
      <c r="AM52" s="57"/>
      <c r="AQ52" s="608">
        <v>353</v>
      </c>
      <c r="AR52" s="609"/>
      <c r="AS52" s="609"/>
      <c r="AT52" s="610"/>
    </row>
    <row r="53" spans="6:46" ht="13.5" customHeight="1" thickBot="1" x14ac:dyDescent="0.3">
      <c r="F53" s="670"/>
      <c r="G53" s="112"/>
      <c r="H53" s="97" t="s">
        <v>239</v>
      </c>
      <c r="I53" s="98"/>
      <c r="J53" s="107"/>
      <c r="K53" s="112"/>
      <c r="L53" s="99" t="s">
        <v>780</v>
      </c>
      <c r="M53" s="98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9"/>
      <c r="Y53" s="100"/>
      <c r="Z53" s="97"/>
      <c r="AA53" s="101"/>
      <c r="AB53" s="120"/>
      <c r="AC53" s="619">
        <v>882</v>
      </c>
      <c r="AD53" s="620"/>
      <c r="AE53" s="620"/>
      <c r="AF53" s="621"/>
      <c r="AG53" s="652"/>
      <c r="AH53" s="653"/>
      <c r="AI53" s="654" t="str">
        <f t="shared" si="5"/>
        <v/>
      </c>
      <c r="AJ53" s="655"/>
      <c r="AK53" s="655"/>
      <c r="AL53" s="656"/>
      <c r="AM53" s="57"/>
      <c r="AQ53" s="619">
        <v>707</v>
      </c>
      <c r="AR53" s="620"/>
      <c r="AS53" s="620"/>
      <c r="AT53" s="621"/>
    </row>
    <row r="54" spans="6:46" ht="13.5" customHeight="1" x14ac:dyDescent="0.3">
      <c r="F54" s="640"/>
      <c r="G54" s="102" t="s">
        <v>225</v>
      </c>
      <c r="H54" s="110"/>
      <c r="I54" s="92"/>
      <c r="J54" s="103"/>
      <c r="K54" s="113"/>
      <c r="L54" s="93" t="s">
        <v>338</v>
      </c>
      <c r="M54" s="110"/>
      <c r="N54" s="94"/>
      <c r="O54" s="94"/>
      <c r="P54" s="114"/>
      <c r="Q54" s="114"/>
      <c r="R54" s="114"/>
      <c r="S54" s="114"/>
      <c r="T54" s="114"/>
      <c r="U54" s="114"/>
      <c r="V54" s="114"/>
      <c r="W54" s="114"/>
      <c r="X54" s="115"/>
      <c r="Y54" s="116"/>
      <c r="Z54" s="114"/>
      <c r="AA54" s="117"/>
      <c r="AB54" s="118"/>
      <c r="AC54" s="628">
        <v>8957</v>
      </c>
      <c r="AD54" s="629"/>
      <c r="AE54" s="629"/>
      <c r="AF54" s="630"/>
      <c r="AG54" s="643"/>
      <c r="AH54" s="644"/>
      <c r="AI54" s="645" t="str">
        <f t="shared" si="5"/>
        <v/>
      </c>
      <c r="AJ54" s="646"/>
      <c r="AK54" s="646"/>
      <c r="AL54" s="647"/>
      <c r="AM54" s="57"/>
      <c r="AQ54" s="628">
        <v>7076</v>
      </c>
      <c r="AR54" s="629"/>
      <c r="AS54" s="629"/>
      <c r="AT54" s="630"/>
    </row>
    <row r="55" spans="6:46" ht="13.5" customHeight="1" x14ac:dyDescent="0.25">
      <c r="F55" s="641"/>
      <c r="G55" s="111"/>
      <c r="H55" s="31" t="s">
        <v>228</v>
      </c>
      <c r="I55" s="29"/>
      <c r="J55" s="105"/>
      <c r="K55" s="111"/>
      <c r="L55" s="31" t="s">
        <v>764</v>
      </c>
      <c r="M55" s="29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2"/>
      <c r="Y55" s="33"/>
      <c r="Z55" s="31"/>
      <c r="AA55" s="86"/>
      <c r="AB55" s="119"/>
      <c r="AC55" s="608">
        <v>1227</v>
      </c>
      <c r="AD55" s="609"/>
      <c r="AE55" s="609"/>
      <c r="AF55" s="610"/>
      <c r="AG55" s="648"/>
      <c r="AH55" s="614"/>
      <c r="AI55" s="649" t="str">
        <f t="shared" si="5"/>
        <v/>
      </c>
      <c r="AJ55" s="650"/>
      <c r="AK55" s="650"/>
      <c r="AL55" s="651"/>
      <c r="AM55" s="57"/>
      <c r="AQ55" s="608">
        <v>972</v>
      </c>
      <c r="AR55" s="609"/>
      <c r="AS55" s="609"/>
      <c r="AT55" s="610"/>
    </row>
    <row r="56" spans="6:46" ht="13.5" customHeight="1" x14ac:dyDescent="0.25">
      <c r="F56" s="641"/>
      <c r="G56" s="111"/>
      <c r="H56" s="28" t="s">
        <v>229</v>
      </c>
      <c r="I56" s="29"/>
      <c r="J56" s="105"/>
      <c r="K56" s="111"/>
      <c r="L56" s="28" t="s">
        <v>774</v>
      </c>
      <c r="M56" s="29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2"/>
      <c r="Y56" s="33"/>
      <c r="Z56" s="31"/>
      <c r="AA56" s="86"/>
      <c r="AB56" s="119"/>
      <c r="AC56" s="608">
        <v>170</v>
      </c>
      <c r="AD56" s="609"/>
      <c r="AE56" s="609"/>
      <c r="AF56" s="610"/>
      <c r="AG56" s="648"/>
      <c r="AH56" s="614"/>
      <c r="AI56" s="649" t="str">
        <f t="shared" si="5"/>
        <v/>
      </c>
      <c r="AJ56" s="650"/>
      <c r="AK56" s="650"/>
      <c r="AL56" s="651"/>
      <c r="AM56" s="57"/>
      <c r="AQ56" s="608">
        <v>137</v>
      </c>
      <c r="AR56" s="609"/>
      <c r="AS56" s="609"/>
      <c r="AT56" s="610"/>
    </row>
    <row r="57" spans="6:46" ht="13.5" customHeight="1" x14ac:dyDescent="0.25">
      <c r="F57" s="641"/>
      <c r="G57" s="111"/>
      <c r="H57" s="28" t="s">
        <v>230</v>
      </c>
      <c r="I57" s="29"/>
      <c r="J57" s="105"/>
      <c r="K57" s="111"/>
      <c r="L57" s="28" t="s">
        <v>766</v>
      </c>
      <c r="M57" s="29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2"/>
      <c r="Y57" s="33"/>
      <c r="Z57" s="31"/>
      <c r="AA57" s="86"/>
      <c r="AB57" s="119"/>
      <c r="AC57" s="608">
        <v>1163</v>
      </c>
      <c r="AD57" s="609"/>
      <c r="AE57" s="609"/>
      <c r="AF57" s="610"/>
      <c r="AG57" s="648"/>
      <c r="AH57" s="614"/>
      <c r="AI57" s="649" t="str">
        <f t="shared" si="5"/>
        <v/>
      </c>
      <c r="AJ57" s="650"/>
      <c r="AK57" s="650"/>
      <c r="AL57" s="651"/>
      <c r="AM57" s="57"/>
      <c r="AQ57" s="608">
        <v>921</v>
      </c>
      <c r="AR57" s="609"/>
      <c r="AS57" s="609"/>
      <c r="AT57" s="610"/>
    </row>
    <row r="58" spans="6:46" ht="13.5" customHeight="1" x14ac:dyDescent="0.25">
      <c r="F58" s="641"/>
      <c r="G58" s="111"/>
      <c r="H58" s="28" t="s">
        <v>231</v>
      </c>
      <c r="I58" s="29"/>
      <c r="J58" s="105"/>
      <c r="K58" s="111"/>
      <c r="L58" s="28" t="s">
        <v>767</v>
      </c>
      <c r="M58" s="29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2"/>
      <c r="Y58" s="33"/>
      <c r="Z58" s="31"/>
      <c r="AA58" s="86"/>
      <c r="AB58" s="119"/>
      <c r="AC58" s="608">
        <v>189</v>
      </c>
      <c r="AD58" s="609"/>
      <c r="AE58" s="609"/>
      <c r="AF58" s="610"/>
      <c r="AG58" s="648"/>
      <c r="AH58" s="614"/>
      <c r="AI58" s="649" t="str">
        <f t="shared" si="5"/>
        <v/>
      </c>
      <c r="AJ58" s="650"/>
      <c r="AK58" s="650"/>
      <c r="AL58" s="651"/>
      <c r="AM58" s="57"/>
      <c r="AQ58" s="608">
        <v>153</v>
      </c>
      <c r="AR58" s="609"/>
      <c r="AS58" s="609"/>
      <c r="AT58" s="610"/>
    </row>
    <row r="59" spans="6:46" ht="13.5" customHeight="1" x14ac:dyDescent="0.25">
      <c r="F59" s="641"/>
      <c r="G59" s="111"/>
      <c r="H59" s="31" t="s">
        <v>241</v>
      </c>
      <c r="I59" s="29"/>
      <c r="J59" s="106"/>
      <c r="K59" s="111"/>
      <c r="L59" s="30" t="s">
        <v>781</v>
      </c>
      <c r="M59" s="29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2"/>
      <c r="Y59" s="33"/>
      <c r="Z59" s="31"/>
      <c r="AA59" s="86"/>
      <c r="AB59" s="119"/>
      <c r="AC59" s="608">
        <v>570</v>
      </c>
      <c r="AD59" s="609"/>
      <c r="AE59" s="609"/>
      <c r="AF59" s="610"/>
      <c r="AG59" s="648"/>
      <c r="AH59" s="614"/>
      <c r="AI59" s="649" t="str">
        <f t="shared" si="5"/>
        <v/>
      </c>
      <c r="AJ59" s="650"/>
      <c r="AK59" s="650"/>
      <c r="AL59" s="651"/>
      <c r="AM59" s="57"/>
      <c r="AQ59" s="608">
        <v>453</v>
      </c>
      <c r="AR59" s="609"/>
      <c r="AS59" s="609"/>
      <c r="AT59" s="610"/>
    </row>
    <row r="60" spans="6:46" ht="13.5" customHeight="1" x14ac:dyDescent="0.25">
      <c r="F60" s="641"/>
      <c r="G60" s="104"/>
      <c r="H60" s="28" t="s">
        <v>252</v>
      </c>
      <c r="I60" s="29"/>
      <c r="J60" s="105"/>
      <c r="K60" s="29"/>
      <c r="L60" s="28" t="s">
        <v>760</v>
      </c>
      <c r="M60" s="29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2"/>
      <c r="Y60" s="33"/>
      <c r="Z60" s="31"/>
      <c r="AA60" s="86"/>
      <c r="AB60" s="86"/>
      <c r="AC60" s="608">
        <v>457</v>
      </c>
      <c r="AD60" s="609"/>
      <c r="AE60" s="609"/>
      <c r="AF60" s="610"/>
      <c r="AG60" s="648"/>
      <c r="AH60" s="614"/>
      <c r="AI60" s="649" t="str">
        <f t="shared" si="5"/>
        <v/>
      </c>
      <c r="AJ60" s="650"/>
      <c r="AK60" s="650"/>
      <c r="AL60" s="651"/>
      <c r="AM60" s="57"/>
      <c r="AQ60" s="608">
        <v>363</v>
      </c>
      <c r="AR60" s="609"/>
      <c r="AS60" s="609"/>
      <c r="AT60" s="610"/>
    </row>
    <row r="61" spans="6:46" ht="13.5" customHeight="1" x14ac:dyDescent="0.25">
      <c r="F61" s="641"/>
      <c r="G61" s="104"/>
      <c r="H61" s="28" t="s">
        <v>253</v>
      </c>
      <c r="I61" s="29"/>
      <c r="J61" s="106"/>
      <c r="K61" s="29"/>
      <c r="L61" s="28" t="s">
        <v>761</v>
      </c>
      <c r="M61" s="29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2"/>
      <c r="Y61" s="33"/>
      <c r="Z61" s="31"/>
      <c r="AA61" s="86"/>
      <c r="AB61" s="86"/>
      <c r="AC61" s="608">
        <v>129</v>
      </c>
      <c r="AD61" s="609"/>
      <c r="AE61" s="609"/>
      <c r="AF61" s="610"/>
      <c r="AG61" s="648"/>
      <c r="AH61" s="614"/>
      <c r="AI61" s="649" t="str">
        <f t="shared" si="5"/>
        <v/>
      </c>
      <c r="AJ61" s="650"/>
      <c r="AK61" s="650"/>
      <c r="AL61" s="651"/>
      <c r="AM61" s="57"/>
      <c r="AQ61" s="608">
        <v>104</v>
      </c>
      <c r="AR61" s="609"/>
      <c r="AS61" s="609"/>
      <c r="AT61" s="610"/>
    </row>
    <row r="62" spans="6:46" ht="13.5" customHeight="1" x14ac:dyDescent="0.25">
      <c r="F62" s="641"/>
      <c r="G62" s="104"/>
      <c r="H62" s="28" t="s">
        <v>254</v>
      </c>
      <c r="I62" s="29"/>
      <c r="J62" s="106"/>
      <c r="K62" s="29"/>
      <c r="L62" s="30" t="s">
        <v>762</v>
      </c>
      <c r="M62" s="29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2"/>
      <c r="Y62" s="33"/>
      <c r="Z62" s="31"/>
      <c r="AA62" s="86"/>
      <c r="AB62" s="86"/>
      <c r="AC62" s="608">
        <v>457</v>
      </c>
      <c r="AD62" s="609"/>
      <c r="AE62" s="609"/>
      <c r="AF62" s="610"/>
      <c r="AG62" s="648"/>
      <c r="AH62" s="614"/>
      <c r="AI62" s="649" t="str">
        <f t="shared" si="5"/>
        <v/>
      </c>
      <c r="AJ62" s="650"/>
      <c r="AK62" s="650"/>
      <c r="AL62" s="651"/>
      <c r="AM62" s="57"/>
      <c r="AQ62" s="608">
        <v>363</v>
      </c>
      <c r="AR62" s="609"/>
      <c r="AS62" s="609"/>
      <c r="AT62" s="610"/>
    </row>
    <row r="63" spans="6:46" ht="13.5" customHeight="1" x14ac:dyDescent="0.25">
      <c r="F63" s="641"/>
      <c r="G63" s="104"/>
      <c r="H63" s="28" t="s">
        <v>255</v>
      </c>
      <c r="I63" s="29"/>
      <c r="J63" s="106"/>
      <c r="K63" s="29"/>
      <c r="L63" s="30" t="s">
        <v>763</v>
      </c>
      <c r="M63" s="29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2"/>
      <c r="Y63" s="33"/>
      <c r="Z63" s="31"/>
      <c r="AA63" s="86"/>
      <c r="AB63" s="86"/>
      <c r="AC63" s="608">
        <v>129</v>
      </c>
      <c r="AD63" s="609"/>
      <c r="AE63" s="609"/>
      <c r="AF63" s="610"/>
      <c r="AG63" s="648"/>
      <c r="AH63" s="614"/>
      <c r="AI63" s="649" t="str">
        <f t="shared" si="5"/>
        <v/>
      </c>
      <c r="AJ63" s="650"/>
      <c r="AK63" s="650"/>
      <c r="AL63" s="651"/>
      <c r="AM63" s="57"/>
      <c r="AQ63" s="608">
        <v>104</v>
      </c>
      <c r="AR63" s="609"/>
      <c r="AS63" s="609"/>
      <c r="AT63" s="610"/>
    </row>
    <row r="64" spans="6:46" ht="13.5" customHeight="1" thickBot="1" x14ac:dyDescent="0.3">
      <c r="F64" s="642"/>
      <c r="G64" s="112"/>
      <c r="H64" s="155" t="s">
        <v>256</v>
      </c>
      <c r="I64" s="98"/>
      <c r="J64" s="107"/>
      <c r="K64" s="112"/>
      <c r="L64" s="156" t="s">
        <v>782</v>
      </c>
      <c r="M64" s="98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9"/>
      <c r="Y64" s="100"/>
      <c r="Z64" s="97"/>
      <c r="AA64" s="101"/>
      <c r="AB64" s="120"/>
      <c r="AC64" s="619">
        <v>234</v>
      </c>
      <c r="AD64" s="620"/>
      <c r="AE64" s="620"/>
      <c r="AF64" s="621"/>
      <c r="AG64" s="652"/>
      <c r="AH64" s="653"/>
      <c r="AI64" s="654" t="str">
        <f t="shared" si="5"/>
        <v/>
      </c>
      <c r="AJ64" s="655"/>
      <c r="AK64" s="655"/>
      <c r="AL64" s="656"/>
      <c r="AM64" s="57"/>
      <c r="AQ64" s="619">
        <v>188</v>
      </c>
      <c r="AR64" s="620"/>
      <c r="AS64" s="620"/>
      <c r="AT64" s="621"/>
    </row>
    <row r="65" spans="1:46" ht="15" customHeight="1" x14ac:dyDescent="0.25">
      <c r="F65" s="3"/>
      <c r="G65" s="3"/>
      <c r="H65" s="3"/>
      <c r="I65" s="3"/>
      <c r="AC65" s="3"/>
      <c r="AD65" s="3"/>
      <c r="AE65" s="3"/>
      <c r="AI65" s="34"/>
      <c r="AJ65" s="34"/>
      <c r="AK65" s="34"/>
      <c r="AL65" s="34"/>
      <c r="AQ65" s="3"/>
      <c r="AR65" s="3"/>
      <c r="AS65" s="3"/>
    </row>
    <row r="66" spans="1:46" ht="15" customHeight="1" x14ac:dyDescent="0.25">
      <c r="A66" s="3"/>
      <c r="B66" s="3"/>
      <c r="C66" s="3"/>
      <c r="D66" s="3"/>
      <c r="E66" s="3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729" t="s">
        <v>15</v>
      </c>
      <c r="W66" s="729"/>
      <c r="X66" s="729"/>
      <c r="Y66" s="729"/>
      <c r="Z66" s="729"/>
      <c r="AA66" s="729"/>
      <c r="AB66" s="729"/>
      <c r="AC66" s="729"/>
      <c r="AD66" s="729"/>
      <c r="AE66" s="729"/>
      <c r="AF66" s="729"/>
      <c r="AG66" s="729"/>
      <c r="AH66" s="729"/>
      <c r="AI66" s="729"/>
      <c r="AJ66" s="729"/>
      <c r="AK66" s="729"/>
      <c r="AL66" s="729"/>
    </row>
    <row r="67" spans="1:46" ht="8.1" customHeight="1" x14ac:dyDescent="0.25">
      <c r="A67" s="196" t="s">
        <v>0</v>
      </c>
      <c r="B67" s="197"/>
      <c r="C67" s="197"/>
      <c r="D67" s="197"/>
      <c r="E67" s="197"/>
      <c r="F67" s="197"/>
      <c r="G67" s="197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9"/>
      <c r="X67" s="196" t="s">
        <v>1</v>
      </c>
      <c r="Y67" s="197"/>
      <c r="Z67" s="198"/>
      <c r="AA67" s="198"/>
      <c r="AB67" s="199"/>
      <c r="AC67" s="631" t="s">
        <v>343</v>
      </c>
      <c r="AD67" s="632"/>
      <c r="AE67" s="632"/>
      <c r="AF67" s="633"/>
      <c r="AG67" s="662" t="s">
        <v>2</v>
      </c>
      <c r="AH67" s="663"/>
      <c r="AI67" s="702" t="s">
        <v>3</v>
      </c>
      <c r="AJ67" s="703"/>
      <c r="AK67" s="703"/>
      <c r="AL67" s="704"/>
      <c r="AQ67" s="631" t="s">
        <v>32</v>
      </c>
      <c r="AR67" s="632"/>
      <c r="AS67" s="632"/>
      <c r="AT67" s="633"/>
    </row>
    <row r="68" spans="1:46" ht="8.1" customHeight="1" x14ac:dyDescent="0.25">
      <c r="A68" s="711" t="s">
        <v>224</v>
      </c>
      <c r="B68" s="712"/>
      <c r="C68" s="712"/>
      <c r="D68" s="712"/>
      <c r="E68" s="712"/>
      <c r="F68" s="712"/>
      <c r="G68" s="712"/>
      <c r="H68" s="712"/>
      <c r="I68" s="712"/>
      <c r="J68" s="712"/>
      <c r="K68" s="712"/>
      <c r="L68" s="712"/>
      <c r="M68" s="712"/>
      <c r="N68" s="712"/>
      <c r="O68" s="712"/>
      <c r="P68" s="712"/>
      <c r="Q68" s="712"/>
      <c r="R68" s="712"/>
      <c r="S68" s="712"/>
      <c r="T68" s="712"/>
      <c r="U68" s="712"/>
      <c r="V68" s="712"/>
      <c r="W68" s="713"/>
      <c r="X68" s="717" t="s">
        <v>121</v>
      </c>
      <c r="Y68" s="718"/>
      <c r="Z68" s="718"/>
      <c r="AA68" s="718"/>
      <c r="AB68" s="719"/>
      <c r="AC68" s="634"/>
      <c r="AD68" s="635"/>
      <c r="AE68" s="635"/>
      <c r="AF68" s="636"/>
      <c r="AG68" s="664"/>
      <c r="AH68" s="665"/>
      <c r="AI68" s="705"/>
      <c r="AJ68" s="706"/>
      <c r="AK68" s="706"/>
      <c r="AL68" s="707"/>
      <c r="AQ68" s="634"/>
      <c r="AR68" s="635"/>
      <c r="AS68" s="635"/>
      <c r="AT68" s="636"/>
    </row>
    <row r="69" spans="1:46" ht="8.1" customHeight="1" x14ac:dyDescent="0.25">
      <c r="A69" s="711"/>
      <c r="B69" s="712"/>
      <c r="C69" s="712"/>
      <c r="D69" s="712"/>
      <c r="E69" s="712"/>
      <c r="F69" s="712"/>
      <c r="G69" s="712"/>
      <c r="H69" s="712"/>
      <c r="I69" s="712"/>
      <c r="J69" s="712"/>
      <c r="K69" s="712"/>
      <c r="L69" s="712"/>
      <c r="M69" s="712"/>
      <c r="N69" s="712"/>
      <c r="O69" s="712"/>
      <c r="P69" s="712"/>
      <c r="Q69" s="712"/>
      <c r="R69" s="712"/>
      <c r="S69" s="712"/>
      <c r="T69" s="712"/>
      <c r="U69" s="712"/>
      <c r="V69" s="712"/>
      <c r="W69" s="713"/>
      <c r="X69" s="717"/>
      <c r="Y69" s="718"/>
      <c r="Z69" s="718"/>
      <c r="AA69" s="718"/>
      <c r="AB69" s="719"/>
      <c r="AC69" s="634"/>
      <c r="AD69" s="635"/>
      <c r="AE69" s="635"/>
      <c r="AF69" s="636"/>
      <c r="AG69" s="664"/>
      <c r="AH69" s="665"/>
      <c r="AI69" s="705"/>
      <c r="AJ69" s="706"/>
      <c r="AK69" s="706"/>
      <c r="AL69" s="707"/>
      <c r="AQ69" s="634"/>
      <c r="AR69" s="635"/>
      <c r="AS69" s="635"/>
      <c r="AT69" s="636"/>
    </row>
    <row r="70" spans="1:46" ht="8.1" customHeight="1" x14ac:dyDescent="0.25">
      <c r="A70" s="714"/>
      <c r="B70" s="715"/>
      <c r="C70" s="715"/>
      <c r="D70" s="715"/>
      <c r="E70" s="715"/>
      <c r="F70" s="715"/>
      <c r="G70" s="715"/>
      <c r="H70" s="715"/>
      <c r="I70" s="715"/>
      <c r="J70" s="715"/>
      <c r="K70" s="715"/>
      <c r="L70" s="715"/>
      <c r="M70" s="715"/>
      <c r="N70" s="715"/>
      <c r="O70" s="715"/>
      <c r="P70" s="715"/>
      <c r="Q70" s="715"/>
      <c r="R70" s="715"/>
      <c r="S70" s="715"/>
      <c r="T70" s="715"/>
      <c r="U70" s="715"/>
      <c r="V70" s="715"/>
      <c r="W70" s="716"/>
      <c r="X70" s="720"/>
      <c r="Y70" s="721"/>
      <c r="Z70" s="721"/>
      <c r="AA70" s="721"/>
      <c r="AB70" s="722"/>
      <c r="AC70" s="637"/>
      <c r="AD70" s="638"/>
      <c r="AE70" s="638"/>
      <c r="AF70" s="639"/>
      <c r="AG70" s="666"/>
      <c r="AH70" s="667"/>
      <c r="AI70" s="708"/>
      <c r="AJ70" s="709"/>
      <c r="AK70" s="709"/>
      <c r="AL70" s="710"/>
      <c r="AQ70" s="637"/>
      <c r="AR70" s="638"/>
      <c r="AS70" s="638"/>
      <c r="AT70" s="639"/>
    </row>
    <row r="71" spans="1:46" ht="15" customHeight="1" x14ac:dyDescent="0.25"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5"/>
      <c r="Z71" s="5"/>
      <c r="AA71" s="5"/>
      <c r="AB71" s="5"/>
      <c r="AC71" s="625">
        <f>AC18</f>
        <v>0.19</v>
      </c>
      <c r="AD71" s="626"/>
      <c r="AE71" s="626"/>
      <c r="AF71" s="627"/>
      <c r="AG71" s="8"/>
      <c r="AH71" s="8"/>
      <c r="AI71" s="9"/>
      <c r="AJ71" s="9"/>
      <c r="AK71" s="10"/>
      <c r="AL71" s="11"/>
      <c r="AQ71" s="200"/>
      <c r="AR71" s="201"/>
      <c r="AS71" s="201"/>
      <c r="AT71" s="201"/>
    </row>
    <row r="72" spans="1:46" ht="15" customHeight="1" x14ac:dyDescent="0.25">
      <c r="F72" s="59" t="s">
        <v>16</v>
      </c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Q72" s="60"/>
      <c r="AR72" s="60"/>
      <c r="AS72" s="60"/>
      <c r="AT72" s="60"/>
    </row>
    <row r="73" spans="1:46" s="18" customFormat="1" ht="21" customHeight="1" thickBot="1" x14ac:dyDescent="0.35">
      <c r="F73" s="35" t="s">
        <v>13</v>
      </c>
      <c r="G73" s="19"/>
      <c r="H73" s="19"/>
      <c r="I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20"/>
      <c r="AC73" s="21"/>
      <c r="AD73" s="21"/>
      <c r="AE73" s="21"/>
      <c r="AF73" s="22"/>
      <c r="AG73" s="23"/>
      <c r="AH73" s="24"/>
      <c r="AI73" s="25"/>
      <c r="AJ73" s="25"/>
      <c r="AK73" s="26"/>
      <c r="AL73" s="26"/>
      <c r="AQ73" s="21"/>
      <c r="AR73" s="21"/>
      <c r="AS73" s="21"/>
      <c r="AT73" s="22"/>
    </row>
    <row r="74" spans="1:46" ht="15" customHeight="1" x14ac:dyDescent="0.25">
      <c r="F74" s="657"/>
      <c r="G74" s="346" t="s">
        <v>556</v>
      </c>
      <c r="H74" s="130"/>
      <c r="I74" s="131"/>
      <c r="J74" s="271"/>
      <c r="K74" s="131"/>
      <c r="L74" s="144" t="s">
        <v>226</v>
      </c>
      <c r="M74" s="131"/>
      <c r="N74" s="114"/>
      <c r="O74" s="114"/>
      <c r="P74" s="114"/>
      <c r="Q74" s="114"/>
      <c r="R74" s="114"/>
      <c r="S74" s="114"/>
      <c r="T74" s="114"/>
      <c r="U74" s="133"/>
      <c r="V74" s="133"/>
      <c r="W74" s="133"/>
      <c r="X74" s="134"/>
      <c r="Y74" s="135"/>
      <c r="Z74" s="133"/>
      <c r="AA74" s="136"/>
      <c r="AB74" s="137"/>
      <c r="AC74" s="628">
        <f>AQ74*(1+$AC$18)</f>
        <v>0</v>
      </c>
      <c r="AD74" s="629"/>
      <c r="AE74" s="629"/>
      <c r="AF74" s="630"/>
      <c r="AG74" s="660"/>
      <c r="AH74" s="660"/>
      <c r="AI74" s="645" t="str">
        <f>IF(AG74 ="","",AG74*AC74)</f>
        <v/>
      </c>
      <c r="AJ74" s="646"/>
      <c r="AK74" s="646"/>
      <c r="AL74" s="647"/>
      <c r="AM74" s="57"/>
      <c r="AQ74" s="628">
        <v>0</v>
      </c>
      <c r="AR74" s="629"/>
      <c r="AS74" s="629"/>
      <c r="AT74" s="630"/>
    </row>
    <row r="75" spans="1:46" ht="15" customHeight="1" x14ac:dyDescent="0.25">
      <c r="F75" s="658"/>
      <c r="G75" s="347" t="s">
        <v>557</v>
      </c>
      <c r="H75" s="28"/>
      <c r="I75" s="29"/>
      <c r="J75" s="206"/>
      <c r="K75" s="29"/>
      <c r="L75" s="30" t="s">
        <v>227</v>
      </c>
      <c r="M75" s="29"/>
      <c r="N75" s="31"/>
      <c r="O75" s="31"/>
      <c r="P75" s="31"/>
      <c r="Q75" s="31"/>
      <c r="R75" s="31"/>
      <c r="S75" s="31"/>
      <c r="T75" s="31"/>
      <c r="U75" s="45"/>
      <c r="V75" s="45"/>
      <c r="W75" s="45"/>
      <c r="X75" s="46"/>
      <c r="Y75" s="47"/>
      <c r="Z75" s="45"/>
      <c r="AA75" s="48"/>
      <c r="AB75" s="138"/>
      <c r="AC75" s="608">
        <f>AQ75*(1+$AC$18)</f>
        <v>0</v>
      </c>
      <c r="AD75" s="609"/>
      <c r="AE75" s="609"/>
      <c r="AF75" s="610"/>
      <c r="AG75" s="613"/>
      <c r="AH75" s="613"/>
      <c r="AI75" s="649" t="str">
        <f>IF(AG75 ="","",AG75*AC75)</f>
        <v/>
      </c>
      <c r="AJ75" s="650"/>
      <c r="AK75" s="650"/>
      <c r="AL75" s="651"/>
      <c r="AM75" s="57"/>
      <c r="AQ75" s="608">
        <v>0</v>
      </c>
      <c r="AR75" s="609"/>
      <c r="AS75" s="609"/>
      <c r="AT75" s="610"/>
    </row>
    <row r="76" spans="1:46" ht="15" customHeight="1" x14ac:dyDescent="0.25">
      <c r="F76" s="658"/>
      <c r="G76" s="347" t="s">
        <v>558</v>
      </c>
      <c r="H76" s="28"/>
      <c r="I76" s="29"/>
      <c r="J76" s="206"/>
      <c r="K76" s="29"/>
      <c r="L76" s="30" t="s">
        <v>411</v>
      </c>
      <c r="M76" s="29"/>
      <c r="N76" s="31"/>
      <c r="O76" s="31"/>
      <c r="P76" s="31"/>
      <c r="Q76" s="31"/>
      <c r="R76" s="31"/>
      <c r="S76" s="31"/>
      <c r="T76" s="31"/>
      <c r="U76" s="45"/>
      <c r="V76" s="45"/>
      <c r="W76" s="45"/>
      <c r="X76" s="46"/>
      <c r="Y76" s="47"/>
      <c r="Z76" s="45"/>
      <c r="AA76" s="48"/>
      <c r="AB76" s="138"/>
      <c r="AC76" s="608">
        <f>AQ76*(1+$AC$18)</f>
        <v>0</v>
      </c>
      <c r="AD76" s="609"/>
      <c r="AE76" s="609"/>
      <c r="AF76" s="610"/>
      <c r="AG76" s="613"/>
      <c r="AH76" s="613"/>
      <c r="AI76" s="649" t="str">
        <f>IF(AG76 ="","",AG76*AC76)</f>
        <v/>
      </c>
      <c r="AJ76" s="650"/>
      <c r="AK76" s="650"/>
      <c r="AL76" s="651"/>
      <c r="AM76" s="57"/>
      <c r="AQ76" s="608">
        <v>0</v>
      </c>
      <c r="AR76" s="609"/>
      <c r="AS76" s="609"/>
      <c r="AT76" s="610"/>
    </row>
    <row r="77" spans="1:46" ht="15" customHeight="1" thickBot="1" x14ac:dyDescent="0.3">
      <c r="F77" s="659"/>
      <c r="G77" s="348" t="s">
        <v>559</v>
      </c>
      <c r="H77" s="97"/>
      <c r="I77" s="98"/>
      <c r="J77" s="265"/>
      <c r="K77" s="98"/>
      <c r="L77" s="99" t="s">
        <v>412</v>
      </c>
      <c r="M77" s="98"/>
      <c r="N77" s="97"/>
      <c r="O77" s="97"/>
      <c r="P77" s="97"/>
      <c r="Q77" s="97"/>
      <c r="R77" s="97"/>
      <c r="S77" s="97"/>
      <c r="T77" s="97"/>
      <c r="U77" s="126"/>
      <c r="V77" s="126"/>
      <c r="W77" s="126"/>
      <c r="X77" s="140"/>
      <c r="Y77" s="141"/>
      <c r="Z77" s="126"/>
      <c r="AA77" s="142"/>
      <c r="AB77" s="143"/>
      <c r="AC77" s="619">
        <f>AQ77*(1+$AC$18)</f>
        <v>0</v>
      </c>
      <c r="AD77" s="620"/>
      <c r="AE77" s="620"/>
      <c r="AF77" s="621"/>
      <c r="AG77" s="661"/>
      <c r="AH77" s="661"/>
      <c r="AI77" s="654" t="str">
        <f>IF(AG77 ="","",AG77*AC77)</f>
        <v/>
      </c>
      <c r="AJ77" s="655"/>
      <c r="AK77" s="655"/>
      <c r="AL77" s="656"/>
      <c r="AM77" s="57"/>
      <c r="AQ77" s="619">
        <v>0</v>
      </c>
      <c r="AR77" s="620"/>
      <c r="AS77" s="620"/>
      <c r="AT77" s="621"/>
    </row>
    <row r="78" spans="1:46" ht="15" customHeight="1" thickBot="1" x14ac:dyDescent="0.3"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Q78" s="3"/>
      <c r="AR78" s="3"/>
      <c r="AS78" s="3"/>
      <c r="AT78" s="3"/>
    </row>
    <row r="79" spans="1:46" ht="15" customHeight="1" x14ac:dyDescent="0.25">
      <c r="F79" s="145"/>
      <c r="G79" s="130" t="s">
        <v>242</v>
      </c>
      <c r="H79" s="144"/>
      <c r="I79" s="316"/>
      <c r="J79" s="271"/>
      <c r="K79" s="319"/>
      <c r="L79" s="144" t="s">
        <v>783</v>
      </c>
      <c r="M79" s="131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5"/>
      <c r="Y79" s="116"/>
      <c r="Z79" s="114"/>
      <c r="AA79" s="117"/>
      <c r="AB79" s="117"/>
      <c r="AC79" s="628">
        <v>146</v>
      </c>
      <c r="AD79" s="629"/>
      <c r="AE79" s="629"/>
      <c r="AF79" s="630"/>
      <c r="AG79" s="660"/>
      <c r="AH79" s="644"/>
      <c r="AI79" s="646" t="str">
        <f t="shared" ref="AI79:AI93" si="6">IF(AG79 ="","",AG79*AC79)</f>
        <v/>
      </c>
      <c r="AJ79" s="646"/>
      <c r="AK79" s="646"/>
      <c r="AL79" s="647"/>
      <c r="AM79" s="57"/>
      <c r="AQ79" s="628">
        <v>117</v>
      </c>
      <c r="AR79" s="629"/>
      <c r="AS79" s="629"/>
      <c r="AT79" s="630"/>
    </row>
    <row r="80" spans="1:46" ht="15" customHeight="1" x14ac:dyDescent="0.25">
      <c r="F80" s="168"/>
      <c r="G80" s="28" t="s">
        <v>243</v>
      </c>
      <c r="H80" s="30"/>
      <c r="I80" s="314"/>
      <c r="J80" s="206"/>
      <c r="K80" s="315"/>
      <c r="L80" s="30" t="s">
        <v>959</v>
      </c>
      <c r="M80" s="29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2"/>
      <c r="Y80" s="33"/>
      <c r="Z80" s="31"/>
      <c r="AA80" s="86"/>
      <c r="AB80" s="86"/>
      <c r="AC80" s="608">
        <v>133</v>
      </c>
      <c r="AD80" s="609"/>
      <c r="AE80" s="609"/>
      <c r="AF80" s="610"/>
      <c r="AG80" s="613"/>
      <c r="AH80" s="614"/>
      <c r="AI80" s="650" t="str">
        <f t="shared" si="6"/>
        <v/>
      </c>
      <c r="AJ80" s="650"/>
      <c r="AK80" s="650"/>
      <c r="AL80" s="651"/>
      <c r="AM80" s="57"/>
      <c r="AQ80" s="608">
        <v>107</v>
      </c>
      <c r="AR80" s="609"/>
      <c r="AS80" s="609"/>
      <c r="AT80" s="610"/>
    </row>
    <row r="81" spans="6:46" ht="15" customHeight="1" x14ac:dyDescent="0.25">
      <c r="F81" s="168"/>
      <c r="G81" s="28" t="s">
        <v>244</v>
      </c>
      <c r="H81" s="30"/>
      <c r="I81" s="314"/>
      <c r="J81" s="206"/>
      <c r="K81" s="315"/>
      <c r="L81" s="30" t="s">
        <v>960</v>
      </c>
      <c r="M81" s="29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2"/>
      <c r="Y81" s="33"/>
      <c r="Z81" s="31"/>
      <c r="AA81" s="86"/>
      <c r="AB81" s="86"/>
      <c r="AC81" s="608">
        <v>89</v>
      </c>
      <c r="AD81" s="609"/>
      <c r="AE81" s="609"/>
      <c r="AF81" s="610"/>
      <c r="AG81" s="613"/>
      <c r="AH81" s="614"/>
      <c r="AI81" s="650" t="str">
        <f t="shared" si="6"/>
        <v/>
      </c>
      <c r="AJ81" s="650"/>
      <c r="AK81" s="650"/>
      <c r="AL81" s="651"/>
      <c r="AM81" s="57"/>
      <c r="AQ81" s="608">
        <v>71</v>
      </c>
      <c r="AR81" s="609"/>
      <c r="AS81" s="609"/>
      <c r="AT81" s="610"/>
    </row>
    <row r="82" spans="6:46" ht="15" customHeight="1" x14ac:dyDescent="0.25">
      <c r="F82" s="168"/>
      <c r="G82" s="28" t="s">
        <v>245</v>
      </c>
      <c r="H82" s="30"/>
      <c r="I82" s="314"/>
      <c r="J82" s="206"/>
      <c r="K82" s="315"/>
      <c r="L82" s="30" t="s">
        <v>961</v>
      </c>
      <c r="M82" s="29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2"/>
      <c r="Y82" s="33"/>
      <c r="Z82" s="31"/>
      <c r="AA82" s="86"/>
      <c r="AB82" s="86"/>
      <c r="AC82" s="608">
        <v>68</v>
      </c>
      <c r="AD82" s="609"/>
      <c r="AE82" s="609"/>
      <c r="AF82" s="610"/>
      <c r="AG82" s="613"/>
      <c r="AH82" s="614"/>
      <c r="AI82" s="650" t="str">
        <f t="shared" si="6"/>
        <v/>
      </c>
      <c r="AJ82" s="650"/>
      <c r="AK82" s="650"/>
      <c r="AL82" s="651"/>
      <c r="AM82" s="57"/>
      <c r="AQ82" s="608">
        <v>55</v>
      </c>
      <c r="AR82" s="609"/>
      <c r="AS82" s="609"/>
      <c r="AT82" s="610"/>
    </row>
    <row r="83" spans="6:46" ht="15" customHeight="1" x14ac:dyDescent="0.25">
      <c r="F83" s="168"/>
      <c r="G83" s="28" t="s">
        <v>246</v>
      </c>
      <c r="H83" s="30"/>
      <c r="I83" s="314"/>
      <c r="J83" s="206"/>
      <c r="K83" s="315"/>
      <c r="L83" s="30" t="s">
        <v>784</v>
      </c>
      <c r="M83" s="29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2"/>
      <c r="Y83" s="33"/>
      <c r="Z83" s="31"/>
      <c r="AA83" s="86"/>
      <c r="AB83" s="86"/>
      <c r="AC83" s="608">
        <v>129</v>
      </c>
      <c r="AD83" s="609"/>
      <c r="AE83" s="609"/>
      <c r="AF83" s="610"/>
      <c r="AG83" s="613"/>
      <c r="AH83" s="614"/>
      <c r="AI83" s="650" t="str">
        <f t="shared" si="6"/>
        <v/>
      </c>
      <c r="AJ83" s="650"/>
      <c r="AK83" s="650"/>
      <c r="AL83" s="651"/>
      <c r="AM83" s="57"/>
      <c r="AQ83" s="608">
        <v>101</v>
      </c>
      <c r="AR83" s="609"/>
      <c r="AS83" s="609"/>
      <c r="AT83" s="610"/>
    </row>
    <row r="84" spans="6:46" ht="15" customHeight="1" x14ac:dyDescent="0.25">
      <c r="F84" s="168"/>
      <c r="G84" s="28" t="s">
        <v>247</v>
      </c>
      <c r="H84" s="30"/>
      <c r="I84" s="314"/>
      <c r="J84" s="206"/>
      <c r="K84" s="315"/>
      <c r="L84" s="30" t="s">
        <v>785</v>
      </c>
      <c r="M84" s="29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2"/>
      <c r="Y84" s="33"/>
      <c r="Z84" s="31"/>
      <c r="AA84" s="86"/>
      <c r="AB84" s="86"/>
      <c r="AC84" s="608">
        <v>314</v>
      </c>
      <c r="AD84" s="609"/>
      <c r="AE84" s="609"/>
      <c r="AF84" s="610"/>
      <c r="AG84" s="613"/>
      <c r="AH84" s="614"/>
      <c r="AI84" s="650" t="str">
        <f t="shared" si="6"/>
        <v/>
      </c>
      <c r="AJ84" s="650"/>
      <c r="AK84" s="650"/>
      <c r="AL84" s="651"/>
      <c r="AM84" s="57"/>
      <c r="AQ84" s="608">
        <v>249</v>
      </c>
      <c r="AR84" s="609"/>
      <c r="AS84" s="609"/>
      <c r="AT84" s="610"/>
    </row>
    <row r="85" spans="6:46" ht="15" customHeight="1" x14ac:dyDescent="0.25">
      <c r="F85" s="168"/>
      <c r="G85" s="28" t="s">
        <v>248</v>
      </c>
      <c r="H85" s="30"/>
      <c r="I85" s="314"/>
      <c r="J85" s="206"/>
      <c r="K85" s="315"/>
      <c r="L85" s="30" t="s">
        <v>786</v>
      </c>
      <c r="M85" s="29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2"/>
      <c r="Y85" s="33"/>
      <c r="Z85" s="31"/>
      <c r="AA85" s="86"/>
      <c r="AB85" s="86"/>
      <c r="AC85" s="608">
        <v>89</v>
      </c>
      <c r="AD85" s="609"/>
      <c r="AE85" s="609"/>
      <c r="AF85" s="610"/>
      <c r="AG85" s="613"/>
      <c r="AH85" s="614"/>
      <c r="AI85" s="650" t="str">
        <f t="shared" si="6"/>
        <v/>
      </c>
      <c r="AJ85" s="650"/>
      <c r="AK85" s="650"/>
      <c r="AL85" s="651"/>
      <c r="AM85" s="57"/>
      <c r="AQ85" s="608">
        <v>72</v>
      </c>
      <c r="AR85" s="609"/>
      <c r="AS85" s="609"/>
      <c r="AT85" s="610"/>
    </row>
    <row r="86" spans="6:46" ht="15" customHeight="1" x14ac:dyDescent="0.25">
      <c r="F86" s="168"/>
      <c r="G86" s="28" t="s">
        <v>249</v>
      </c>
      <c r="H86" s="30"/>
      <c r="I86" s="314"/>
      <c r="J86" s="206"/>
      <c r="K86" s="315"/>
      <c r="L86" s="30" t="s">
        <v>787</v>
      </c>
      <c r="M86" s="29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2"/>
      <c r="Y86" s="33"/>
      <c r="Z86" s="31"/>
      <c r="AA86" s="86"/>
      <c r="AB86" s="86"/>
      <c r="AC86" s="608">
        <v>314</v>
      </c>
      <c r="AD86" s="609"/>
      <c r="AE86" s="609"/>
      <c r="AF86" s="610"/>
      <c r="AG86" s="613"/>
      <c r="AH86" s="614"/>
      <c r="AI86" s="650" t="str">
        <f t="shared" si="6"/>
        <v/>
      </c>
      <c r="AJ86" s="650"/>
      <c r="AK86" s="650"/>
      <c r="AL86" s="651"/>
      <c r="AM86" s="57"/>
      <c r="AQ86" s="608">
        <v>249</v>
      </c>
      <c r="AR86" s="609"/>
      <c r="AS86" s="609"/>
      <c r="AT86" s="610"/>
    </row>
    <row r="87" spans="6:46" ht="15" customHeight="1" x14ac:dyDescent="0.25">
      <c r="F87" s="168"/>
      <c r="G87" s="28" t="s">
        <v>250</v>
      </c>
      <c r="H87" s="30"/>
      <c r="I87" s="314"/>
      <c r="J87" s="206"/>
      <c r="K87" s="315"/>
      <c r="L87" s="30" t="s">
        <v>788</v>
      </c>
      <c r="M87" s="29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2"/>
      <c r="Y87" s="33"/>
      <c r="Z87" s="31"/>
      <c r="AA87" s="86"/>
      <c r="AB87" s="86"/>
      <c r="AC87" s="608">
        <v>89</v>
      </c>
      <c r="AD87" s="609"/>
      <c r="AE87" s="609"/>
      <c r="AF87" s="610"/>
      <c r="AG87" s="613"/>
      <c r="AH87" s="614"/>
      <c r="AI87" s="650" t="str">
        <f t="shared" si="6"/>
        <v/>
      </c>
      <c r="AJ87" s="650"/>
      <c r="AK87" s="650"/>
      <c r="AL87" s="651"/>
      <c r="AM87" s="57"/>
      <c r="AQ87" s="608">
        <v>72</v>
      </c>
      <c r="AR87" s="609"/>
      <c r="AS87" s="609"/>
      <c r="AT87" s="610"/>
    </row>
    <row r="88" spans="6:46" ht="15" customHeight="1" x14ac:dyDescent="0.25">
      <c r="F88" s="168"/>
      <c r="G88" s="28" t="s">
        <v>251</v>
      </c>
      <c r="H88" s="30"/>
      <c r="I88" s="314"/>
      <c r="J88" s="206"/>
      <c r="K88" s="315"/>
      <c r="L88" s="30" t="s">
        <v>789</v>
      </c>
      <c r="M88" s="29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2"/>
      <c r="Y88" s="33"/>
      <c r="Z88" s="31"/>
      <c r="AA88" s="86"/>
      <c r="AB88" s="86"/>
      <c r="AC88" s="608">
        <v>201</v>
      </c>
      <c r="AD88" s="609"/>
      <c r="AE88" s="609"/>
      <c r="AF88" s="610"/>
      <c r="AG88" s="613"/>
      <c r="AH88" s="614"/>
      <c r="AI88" s="650" t="str">
        <f t="shared" si="6"/>
        <v/>
      </c>
      <c r="AJ88" s="650"/>
      <c r="AK88" s="650"/>
      <c r="AL88" s="651"/>
      <c r="AM88" s="57"/>
      <c r="AQ88" s="608">
        <v>161</v>
      </c>
      <c r="AR88" s="609"/>
      <c r="AS88" s="609"/>
      <c r="AT88" s="610"/>
    </row>
    <row r="89" spans="6:46" ht="15" customHeight="1" x14ac:dyDescent="0.25">
      <c r="F89" s="168"/>
      <c r="G89" s="28" t="s">
        <v>257</v>
      </c>
      <c r="H89" s="30"/>
      <c r="I89" s="314"/>
      <c r="J89" s="206"/>
      <c r="K89" s="29"/>
      <c r="L89" s="30" t="s">
        <v>790</v>
      </c>
      <c r="M89" s="29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2"/>
      <c r="Y89" s="33"/>
      <c r="Z89" s="31"/>
      <c r="AA89" s="86"/>
      <c r="AB89" s="86"/>
      <c r="AC89" s="608">
        <v>205</v>
      </c>
      <c r="AD89" s="609"/>
      <c r="AE89" s="609"/>
      <c r="AF89" s="610"/>
      <c r="AG89" s="613"/>
      <c r="AH89" s="614"/>
      <c r="AI89" s="650" t="str">
        <f t="shared" si="6"/>
        <v/>
      </c>
      <c r="AJ89" s="650"/>
      <c r="AK89" s="650"/>
      <c r="AL89" s="651"/>
      <c r="AM89" s="57"/>
      <c r="AQ89" s="608">
        <v>163</v>
      </c>
      <c r="AR89" s="609"/>
      <c r="AS89" s="609"/>
      <c r="AT89" s="610"/>
    </row>
    <row r="90" spans="6:46" ht="15" customHeight="1" x14ac:dyDescent="0.25">
      <c r="F90" s="168"/>
      <c r="G90" s="28" t="s">
        <v>258</v>
      </c>
      <c r="H90" s="30"/>
      <c r="I90" s="314"/>
      <c r="J90" s="206"/>
      <c r="K90" s="29"/>
      <c r="L90" s="30" t="s">
        <v>791</v>
      </c>
      <c r="M90" s="29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2"/>
      <c r="Y90" s="33"/>
      <c r="Z90" s="31"/>
      <c r="AA90" s="86"/>
      <c r="AB90" s="86"/>
      <c r="AC90" s="608">
        <v>187</v>
      </c>
      <c r="AD90" s="609"/>
      <c r="AE90" s="609"/>
      <c r="AF90" s="610"/>
      <c r="AG90" s="613"/>
      <c r="AH90" s="614"/>
      <c r="AI90" s="650" t="str">
        <f t="shared" si="6"/>
        <v/>
      </c>
      <c r="AJ90" s="650"/>
      <c r="AK90" s="650"/>
      <c r="AL90" s="651"/>
      <c r="AM90" s="57"/>
      <c r="AQ90" s="608">
        <v>153</v>
      </c>
      <c r="AR90" s="609"/>
      <c r="AS90" s="609"/>
      <c r="AT90" s="610"/>
    </row>
    <row r="91" spans="6:46" ht="15" customHeight="1" x14ac:dyDescent="0.25">
      <c r="F91" s="168"/>
      <c r="G91" s="28" t="s">
        <v>259</v>
      </c>
      <c r="H91" s="30"/>
      <c r="I91" s="314"/>
      <c r="J91" s="206"/>
      <c r="K91" s="29"/>
      <c r="L91" s="30" t="s">
        <v>792</v>
      </c>
      <c r="M91" s="29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2"/>
      <c r="Y91" s="33"/>
      <c r="Z91" s="31"/>
      <c r="AA91" s="86"/>
      <c r="AB91" s="86"/>
      <c r="AC91" s="608">
        <v>506</v>
      </c>
      <c r="AD91" s="609"/>
      <c r="AE91" s="609"/>
      <c r="AF91" s="610"/>
      <c r="AG91" s="613"/>
      <c r="AH91" s="614"/>
      <c r="AI91" s="650" t="str">
        <f t="shared" si="6"/>
        <v/>
      </c>
      <c r="AJ91" s="650"/>
      <c r="AK91" s="650"/>
      <c r="AL91" s="651"/>
      <c r="AM91" s="57"/>
      <c r="AQ91" s="608">
        <v>369</v>
      </c>
      <c r="AR91" s="609"/>
      <c r="AS91" s="609"/>
      <c r="AT91" s="610"/>
    </row>
    <row r="92" spans="6:46" ht="15" customHeight="1" x14ac:dyDescent="0.25">
      <c r="F92" s="168"/>
      <c r="G92" s="28" t="s">
        <v>260</v>
      </c>
      <c r="H92" s="30"/>
      <c r="I92" s="314"/>
      <c r="J92" s="206"/>
      <c r="K92" s="29"/>
      <c r="L92" s="30" t="s">
        <v>746</v>
      </c>
      <c r="M92" s="29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2"/>
      <c r="Y92" s="33"/>
      <c r="Z92" s="31"/>
      <c r="AA92" s="86"/>
      <c r="AB92" s="86"/>
      <c r="AC92" s="608">
        <v>101</v>
      </c>
      <c r="AD92" s="609"/>
      <c r="AE92" s="609"/>
      <c r="AF92" s="610"/>
      <c r="AG92" s="613"/>
      <c r="AH92" s="614"/>
      <c r="AI92" s="650" t="str">
        <f t="shared" si="6"/>
        <v/>
      </c>
      <c r="AJ92" s="650"/>
      <c r="AK92" s="650"/>
      <c r="AL92" s="651"/>
      <c r="AM92" s="57"/>
      <c r="AQ92" s="608">
        <v>73</v>
      </c>
      <c r="AR92" s="609"/>
      <c r="AS92" s="609"/>
      <c r="AT92" s="610"/>
    </row>
    <row r="93" spans="6:46" ht="15" customHeight="1" x14ac:dyDescent="0.25">
      <c r="F93" s="168"/>
      <c r="G93" s="28" t="s">
        <v>261</v>
      </c>
      <c r="H93" s="30"/>
      <c r="I93" s="314"/>
      <c r="J93" s="206"/>
      <c r="K93" s="29"/>
      <c r="L93" s="30" t="s">
        <v>263</v>
      </c>
      <c r="M93" s="29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2"/>
      <c r="Y93" s="33"/>
      <c r="Z93" s="31"/>
      <c r="AA93" s="86"/>
      <c r="AB93" s="86"/>
      <c r="AC93" s="608">
        <v>1053</v>
      </c>
      <c r="AD93" s="609"/>
      <c r="AE93" s="609"/>
      <c r="AF93" s="610"/>
      <c r="AG93" s="613"/>
      <c r="AH93" s="614"/>
      <c r="AI93" s="650" t="str">
        <f t="shared" si="6"/>
        <v/>
      </c>
      <c r="AJ93" s="650"/>
      <c r="AK93" s="650"/>
      <c r="AL93" s="651"/>
      <c r="AM93" s="57"/>
      <c r="AQ93" s="608">
        <v>823</v>
      </c>
      <c r="AR93" s="609"/>
      <c r="AS93" s="609"/>
      <c r="AT93" s="610"/>
    </row>
    <row r="94" spans="6:46" ht="15" customHeight="1" thickBot="1" x14ac:dyDescent="0.3">
      <c r="F94" s="154"/>
      <c r="G94" s="155" t="s">
        <v>262</v>
      </c>
      <c r="H94" s="156"/>
      <c r="I94" s="317"/>
      <c r="J94" s="215"/>
      <c r="K94" s="98"/>
      <c r="L94" s="156" t="s">
        <v>793</v>
      </c>
      <c r="M94" s="98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9"/>
      <c r="Y94" s="100"/>
      <c r="Z94" s="97"/>
      <c r="AA94" s="101"/>
      <c r="AB94" s="101"/>
      <c r="AC94" s="619">
        <v>177</v>
      </c>
      <c r="AD94" s="620"/>
      <c r="AE94" s="620"/>
      <c r="AF94" s="621"/>
      <c r="AG94" s="661"/>
      <c r="AH94" s="653"/>
      <c r="AI94" s="655" t="str">
        <f>IF(AG94 ="","",AG94*AC94)</f>
        <v/>
      </c>
      <c r="AJ94" s="655"/>
      <c r="AK94" s="655"/>
      <c r="AL94" s="656"/>
      <c r="AM94" s="57"/>
      <c r="AQ94" s="619">
        <v>143</v>
      </c>
      <c r="AR94" s="620"/>
      <c r="AS94" s="620"/>
      <c r="AT94" s="621"/>
    </row>
    <row r="95" spans="6:46" ht="21" customHeight="1" thickBot="1" x14ac:dyDescent="0.35">
      <c r="F95" s="3"/>
      <c r="G95" s="179" t="s">
        <v>20</v>
      </c>
      <c r="H95" s="3"/>
      <c r="I95" s="53"/>
      <c r="J95" s="180"/>
      <c r="K95" s="53"/>
      <c r="L95" s="181"/>
      <c r="M95" s="53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6"/>
      <c r="Y95" s="55"/>
      <c r="Z95" s="55"/>
      <c r="AA95" s="182"/>
      <c r="AB95" s="182"/>
      <c r="AC95" s="182"/>
      <c r="AD95" s="182"/>
      <c r="AE95" s="182"/>
      <c r="AF95" s="182"/>
      <c r="AG95" s="182"/>
      <c r="AH95" s="183" t="s">
        <v>21</v>
      </c>
      <c r="AI95" s="683">
        <f>SUM(AI20:AL64)+SUM(AI74:AL94)</f>
        <v>0</v>
      </c>
      <c r="AJ95" s="684"/>
      <c r="AK95" s="684"/>
      <c r="AL95" s="685"/>
      <c r="AM95" s="57"/>
      <c r="AQ95" s="182"/>
      <c r="AR95" s="182"/>
      <c r="AS95" s="182"/>
      <c r="AT95" s="182"/>
    </row>
    <row r="96" spans="6:46" ht="6.75" customHeight="1" x14ac:dyDescent="0.25">
      <c r="F96" s="184"/>
      <c r="G96" s="686"/>
      <c r="H96" s="686"/>
      <c r="I96" s="686"/>
      <c r="J96" s="686"/>
      <c r="K96" s="686"/>
      <c r="L96" s="686"/>
      <c r="M96" s="686"/>
      <c r="N96" s="686"/>
      <c r="O96" s="686"/>
      <c r="P96" s="686"/>
      <c r="Q96" s="686"/>
      <c r="R96" s="686"/>
      <c r="S96" s="686"/>
      <c r="T96" s="686"/>
      <c r="U96" s="686"/>
      <c r="V96" s="686"/>
      <c r="W96" s="686"/>
      <c r="X96" s="686"/>
      <c r="Y96" s="686"/>
      <c r="Z96" s="686"/>
      <c r="AA96" s="686"/>
      <c r="AB96" s="687"/>
      <c r="AC96" s="628"/>
      <c r="AD96" s="629"/>
      <c r="AE96" s="629"/>
      <c r="AF96" s="630"/>
      <c r="AG96" s="660"/>
      <c r="AH96" s="644"/>
      <c r="AI96" s="688"/>
      <c r="AJ96" s="688"/>
      <c r="AK96" s="688"/>
      <c r="AL96" s="689"/>
      <c r="AM96" s="57"/>
      <c r="AQ96" s="628"/>
      <c r="AR96" s="629"/>
      <c r="AS96" s="629"/>
      <c r="AT96" s="630"/>
    </row>
    <row r="97" spans="6:46" ht="17.100000000000001" customHeight="1" x14ac:dyDescent="0.25">
      <c r="F97" s="185">
        <v>1</v>
      </c>
      <c r="G97" s="611" t="s">
        <v>794</v>
      </c>
      <c r="H97" s="611"/>
      <c r="I97" s="611"/>
      <c r="J97" s="611"/>
      <c r="K97" s="611"/>
      <c r="L97" s="611"/>
      <c r="M97" s="611"/>
      <c r="N97" s="611"/>
      <c r="O97" s="611"/>
      <c r="P97" s="611"/>
      <c r="Q97" s="611"/>
      <c r="R97" s="611"/>
      <c r="S97" s="611"/>
      <c r="T97" s="611"/>
      <c r="U97" s="611"/>
      <c r="V97" s="611"/>
      <c r="W97" s="611"/>
      <c r="X97" s="611"/>
      <c r="Y97" s="611"/>
      <c r="Z97" s="611"/>
      <c r="AA97" s="611"/>
      <c r="AB97" s="612"/>
      <c r="AC97" s="608"/>
      <c r="AD97" s="609"/>
      <c r="AE97" s="609"/>
      <c r="AF97" s="610"/>
      <c r="AG97" s="613"/>
      <c r="AH97" s="614"/>
      <c r="AI97" s="615" t="str">
        <f>IF(AG97="","",AG97*AC97)</f>
        <v/>
      </c>
      <c r="AJ97" s="615"/>
      <c r="AK97" s="615"/>
      <c r="AL97" s="616"/>
      <c r="AM97" s="57"/>
      <c r="AQ97" s="608"/>
      <c r="AR97" s="609"/>
      <c r="AS97" s="609"/>
      <c r="AT97" s="610"/>
    </row>
    <row r="98" spans="6:46" ht="17.100000000000001" customHeight="1" x14ac:dyDescent="0.25">
      <c r="F98" s="185">
        <v>2</v>
      </c>
      <c r="G98" s="681"/>
      <c r="H98" s="681"/>
      <c r="I98" s="681"/>
      <c r="J98" s="681"/>
      <c r="K98" s="681"/>
      <c r="L98" s="681"/>
      <c r="M98" s="681"/>
      <c r="N98" s="681"/>
      <c r="O98" s="681"/>
      <c r="P98" s="681"/>
      <c r="Q98" s="681"/>
      <c r="R98" s="681"/>
      <c r="S98" s="681"/>
      <c r="T98" s="681"/>
      <c r="U98" s="681"/>
      <c r="V98" s="681"/>
      <c r="W98" s="681"/>
      <c r="X98" s="681"/>
      <c r="Y98" s="681"/>
      <c r="Z98" s="681"/>
      <c r="AA98" s="681"/>
      <c r="AB98" s="682"/>
      <c r="AC98" s="608"/>
      <c r="AD98" s="609"/>
      <c r="AE98" s="609"/>
      <c r="AF98" s="610"/>
      <c r="AG98" s="613"/>
      <c r="AH98" s="614"/>
      <c r="AI98" s="615" t="str">
        <f>IF(AG98="","",AG98*AC98)</f>
        <v/>
      </c>
      <c r="AJ98" s="615"/>
      <c r="AK98" s="615"/>
      <c r="AL98" s="616"/>
      <c r="AM98" s="57"/>
      <c r="AQ98" s="608"/>
      <c r="AR98" s="609"/>
      <c r="AS98" s="609"/>
      <c r="AT98" s="610"/>
    </row>
    <row r="99" spans="6:46" ht="17.100000000000001" customHeight="1" x14ac:dyDescent="0.25">
      <c r="F99" s="185">
        <v>3</v>
      </c>
      <c r="G99" s="617"/>
      <c r="H99" s="617"/>
      <c r="I99" s="617"/>
      <c r="J99" s="617"/>
      <c r="K99" s="617"/>
      <c r="L99" s="617"/>
      <c r="M99" s="617"/>
      <c r="N99" s="617"/>
      <c r="O99" s="617"/>
      <c r="P99" s="617"/>
      <c r="Q99" s="617"/>
      <c r="R99" s="617"/>
      <c r="S99" s="617"/>
      <c r="T99" s="617"/>
      <c r="U99" s="617"/>
      <c r="V99" s="617"/>
      <c r="W99" s="617"/>
      <c r="X99" s="617"/>
      <c r="Y99" s="617"/>
      <c r="Z99" s="617"/>
      <c r="AA99" s="617"/>
      <c r="AB99" s="618"/>
      <c r="AC99" s="608"/>
      <c r="AD99" s="609"/>
      <c r="AE99" s="609"/>
      <c r="AF99" s="610"/>
      <c r="AG99" s="613"/>
      <c r="AH99" s="614"/>
      <c r="AI99" s="615" t="str">
        <f t="shared" ref="AI99:AI116" si="7">IF(AG99="","",AG99*AC99)</f>
        <v/>
      </c>
      <c r="AJ99" s="615"/>
      <c r="AK99" s="615"/>
      <c r="AL99" s="616"/>
      <c r="AM99" s="57"/>
      <c r="AQ99" s="608"/>
      <c r="AR99" s="609"/>
      <c r="AS99" s="609"/>
      <c r="AT99" s="610"/>
    </row>
    <row r="100" spans="6:46" ht="17.100000000000001" customHeight="1" x14ac:dyDescent="0.25">
      <c r="F100" s="185">
        <v>4</v>
      </c>
      <c r="G100" s="617"/>
      <c r="H100" s="617"/>
      <c r="I100" s="617"/>
      <c r="J100" s="617"/>
      <c r="K100" s="617"/>
      <c r="L100" s="617"/>
      <c r="M100" s="617"/>
      <c r="N100" s="617"/>
      <c r="O100" s="617"/>
      <c r="P100" s="617"/>
      <c r="Q100" s="617"/>
      <c r="R100" s="617"/>
      <c r="S100" s="617"/>
      <c r="T100" s="617"/>
      <c r="U100" s="617"/>
      <c r="V100" s="617"/>
      <c r="W100" s="617"/>
      <c r="X100" s="617"/>
      <c r="Y100" s="617"/>
      <c r="Z100" s="617"/>
      <c r="AA100" s="617"/>
      <c r="AB100" s="618"/>
      <c r="AC100" s="608"/>
      <c r="AD100" s="609"/>
      <c r="AE100" s="609"/>
      <c r="AF100" s="610"/>
      <c r="AG100" s="613"/>
      <c r="AH100" s="614"/>
      <c r="AI100" s="615" t="str">
        <f t="shared" si="7"/>
        <v/>
      </c>
      <c r="AJ100" s="615"/>
      <c r="AK100" s="615"/>
      <c r="AL100" s="616"/>
      <c r="AM100" s="57"/>
      <c r="AQ100" s="608"/>
      <c r="AR100" s="609"/>
      <c r="AS100" s="609"/>
      <c r="AT100" s="610"/>
    </row>
    <row r="101" spans="6:46" ht="17.100000000000001" customHeight="1" x14ac:dyDescent="0.25">
      <c r="F101" s="185">
        <v>5</v>
      </c>
      <c r="G101" s="617"/>
      <c r="H101" s="617"/>
      <c r="I101" s="617"/>
      <c r="J101" s="617"/>
      <c r="K101" s="617"/>
      <c r="L101" s="617"/>
      <c r="M101" s="617"/>
      <c r="N101" s="617"/>
      <c r="O101" s="617"/>
      <c r="P101" s="617"/>
      <c r="Q101" s="617"/>
      <c r="R101" s="617"/>
      <c r="S101" s="617"/>
      <c r="T101" s="617"/>
      <c r="U101" s="617"/>
      <c r="V101" s="617"/>
      <c r="W101" s="617"/>
      <c r="X101" s="617"/>
      <c r="Y101" s="617"/>
      <c r="Z101" s="617"/>
      <c r="AA101" s="617"/>
      <c r="AB101" s="618"/>
      <c r="AC101" s="608"/>
      <c r="AD101" s="609"/>
      <c r="AE101" s="609"/>
      <c r="AF101" s="610"/>
      <c r="AG101" s="613"/>
      <c r="AH101" s="614"/>
      <c r="AI101" s="615" t="str">
        <f t="shared" si="7"/>
        <v/>
      </c>
      <c r="AJ101" s="615"/>
      <c r="AK101" s="615"/>
      <c r="AL101" s="616"/>
      <c r="AM101" s="57"/>
      <c r="AQ101" s="608"/>
      <c r="AR101" s="609"/>
      <c r="AS101" s="609"/>
      <c r="AT101" s="610"/>
    </row>
    <row r="102" spans="6:46" ht="17.100000000000001" customHeight="1" x14ac:dyDescent="0.25">
      <c r="F102" s="185">
        <v>6</v>
      </c>
      <c r="G102" s="617"/>
      <c r="H102" s="617"/>
      <c r="I102" s="617"/>
      <c r="J102" s="617"/>
      <c r="K102" s="617"/>
      <c r="L102" s="617"/>
      <c r="M102" s="617"/>
      <c r="N102" s="617"/>
      <c r="O102" s="617"/>
      <c r="P102" s="617"/>
      <c r="Q102" s="617"/>
      <c r="R102" s="617"/>
      <c r="S102" s="617"/>
      <c r="T102" s="617"/>
      <c r="U102" s="617"/>
      <c r="V102" s="617"/>
      <c r="W102" s="617"/>
      <c r="X102" s="617"/>
      <c r="Y102" s="617"/>
      <c r="Z102" s="617"/>
      <c r="AA102" s="617"/>
      <c r="AB102" s="618"/>
      <c r="AC102" s="608"/>
      <c r="AD102" s="609"/>
      <c r="AE102" s="609"/>
      <c r="AF102" s="610"/>
      <c r="AG102" s="613"/>
      <c r="AH102" s="614"/>
      <c r="AI102" s="615" t="str">
        <f t="shared" si="7"/>
        <v/>
      </c>
      <c r="AJ102" s="615"/>
      <c r="AK102" s="615"/>
      <c r="AL102" s="616"/>
      <c r="AM102" s="57"/>
      <c r="AQ102" s="608"/>
      <c r="AR102" s="609"/>
      <c r="AS102" s="609"/>
      <c r="AT102" s="610"/>
    </row>
    <row r="103" spans="6:46" ht="17.100000000000001" customHeight="1" x14ac:dyDescent="0.25">
      <c r="F103" s="185">
        <v>7</v>
      </c>
      <c r="G103" s="617"/>
      <c r="H103" s="617"/>
      <c r="I103" s="617"/>
      <c r="J103" s="617"/>
      <c r="K103" s="617"/>
      <c r="L103" s="617"/>
      <c r="M103" s="617"/>
      <c r="N103" s="617"/>
      <c r="O103" s="617"/>
      <c r="P103" s="617"/>
      <c r="Q103" s="617"/>
      <c r="R103" s="617"/>
      <c r="S103" s="617"/>
      <c r="T103" s="617"/>
      <c r="U103" s="617"/>
      <c r="V103" s="617"/>
      <c r="W103" s="617"/>
      <c r="X103" s="617"/>
      <c r="Y103" s="617"/>
      <c r="Z103" s="617"/>
      <c r="AA103" s="617"/>
      <c r="AB103" s="618"/>
      <c r="AC103" s="608"/>
      <c r="AD103" s="609"/>
      <c r="AE103" s="609"/>
      <c r="AF103" s="610"/>
      <c r="AG103" s="613"/>
      <c r="AH103" s="614"/>
      <c r="AI103" s="615" t="str">
        <f t="shared" si="7"/>
        <v/>
      </c>
      <c r="AJ103" s="615"/>
      <c r="AK103" s="615"/>
      <c r="AL103" s="616"/>
      <c r="AM103" s="57"/>
      <c r="AQ103" s="608"/>
      <c r="AR103" s="609"/>
      <c r="AS103" s="609"/>
      <c r="AT103" s="610"/>
    </row>
    <row r="104" spans="6:46" ht="17.100000000000001" customHeight="1" x14ac:dyDescent="0.25">
      <c r="F104" s="185">
        <v>8</v>
      </c>
      <c r="G104" s="617"/>
      <c r="H104" s="617"/>
      <c r="I104" s="617"/>
      <c r="J104" s="617"/>
      <c r="K104" s="617"/>
      <c r="L104" s="617"/>
      <c r="M104" s="617"/>
      <c r="N104" s="617"/>
      <c r="O104" s="617"/>
      <c r="P104" s="617"/>
      <c r="Q104" s="617"/>
      <c r="R104" s="617"/>
      <c r="S104" s="617"/>
      <c r="T104" s="617"/>
      <c r="U104" s="617"/>
      <c r="V104" s="617"/>
      <c r="W104" s="617"/>
      <c r="X104" s="617"/>
      <c r="Y104" s="617"/>
      <c r="Z104" s="617"/>
      <c r="AA104" s="617"/>
      <c r="AB104" s="618"/>
      <c r="AC104" s="608"/>
      <c r="AD104" s="609"/>
      <c r="AE104" s="609"/>
      <c r="AF104" s="610"/>
      <c r="AG104" s="613"/>
      <c r="AH104" s="614"/>
      <c r="AI104" s="615" t="str">
        <f t="shared" si="7"/>
        <v/>
      </c>
      <c r="AJ104" s="615"/>
      <c r="AK104" s="615"/>
      <c r="AL104" s="616"/>
      <c r="AM104" s="57"/>
      <c r="AQ104" s="608"/>
      <c r="AR104" s="609"/>
      <c r="AS104" s="609"/>
      <c r="AT104" s="610"/>
    </row>
    <row r="105" spans="6:46" ht="17.100000000000001" customHeight="1" x14ac:dyDescent="0.25">
      <c r="F105" s="185">
        <v>9</v>
      </c>
      <c r="G105" s="617"/>
      <c r="H105" s="617"/>
      <c r="I105" s="617"/>
      <c r="J105" s="617"/>
      <c r="K105" s="617"/>
      <c r="L105" s="617"/>
      <c r="M105" s="617"/>
      <c r="N105" s="617"/>
      <c r="O105" s="617"/>
      <c r="P105" s="617"/>
      <c r="Q105" s="617"/>
      <c r="R105" s="617"/>
      <c r="S105" s="617"/>
      <c r="T105" s="617"/>
      <c r="U105" s="617"/>
      <c r="V105" s="617"/>
      <c r="W105" s="617"/>
      <c r="X105" s="617"/>
      <c r="Y105" s="617"/>
      <c r="Z105" s="617"/>
      <c r="AA105" s="617"/>
      <c r="AB105" s="618"/>
      <c r="AC105" s="608"/>
      <c r="AD105" s="609"/>
      <c r="AE105" s="609"/>
      <c r="AF105" s="610"/>
      <c r="AG105" s="613"/>
      <c r="AH105" s="614"/>
      <c r="AI105" s="615" t="str">
        <f t="shared" si="7"/>
        <v/>
      </c>
      <c r="AJ105" s="615"/>
      <c r="AK105" s="615"/>
      <c r="AL105" s="616"/>
      <c r="AM105" s="57"/>
      <c r="AQ105" s="608"/>
      <c r="AR105" s="609"/>
      <c r="AS105" s="609"/>
      <c r="AT105" s="610"/>
    </row>
    <row r="106" spans="6:46" ht="17.100000000000001" customHeight="1" x14ac:dyDescent="0.25">
      <c r="F106" s="185">
        <v>10</v>
      </c>
      <c r="G106" s="617"/>
      <c r="H106" s="617"/>
      <c r="I106" s="617"/>
      <c r="J106" s="617"/>
      <c r="K106" s="617"/>
      <c r="L106" s="617"/>
      <c r="M106" s="617"/>
      <c r="N106" s="617"/>
      <c r="O106" s="617"/>
      <c r="P106" s="617"/>
      <c r="Q106" s="617"/>
      <c r="R106" s="617"/>
      <c r="S106" s="617"/>
      <c r="T106" s="617"/>
      <c r="U106" s="617"/>
      <c r="V106" s="617"/>
      <c r="W106" s="617"/>
      <c r="X106" s="617"/>
      <c r="Y106" s="617"/>
      <c r="Z106" s="617"/>
      <c r="AA106" s="617"/>
      <c r="AB106" s="618"/>
      <c r="AC106" s="608"/>
      <c r="AD106" s="609"/>
      <c r="AE106" s="609"/>
      <c r="AF106" s="610"/>
      <c r="AG106" s="613"/>
      <c r="AH106" s="614"/>
      <c r="AI106" s="615" t="str">
        <f t="shared" si="7"/>
        <v/>
      </c>
      <c r="AJ106" s="615"/>
      <c r="AK106" s="615"/>
      <c r="AL106" s="616"/>
      <c r="AM106" s="57"/>
      <c r="AQ106" s="608"/>
      <c r="AR106" s="609"/>
      <c r="AS106" s="609"/>
      <c r="AT106" s="610"/>
    </row>
    <row r="107" spans="6:46" ht="17.100000000000001" customHeight="1" x14ac:dyDescent="0.25">
      <c r="F107" s="185">
        <v>11</v>
      </c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618"/>
      <c r="AC107" s="608"/>
      <c r="AD107" s="609"/>
      <c r="AE107" s="609"/>
      <c r="AF107" s="610"/>
      <c r="AG107" s="613"/>
      <c r="AH107" s="614"/>
      <c r="AI107" s="615" t="str">
        <f t="shared" si="7"/>
        <v/>
      </c>
      <c r="AJ107" s="615"/>
      <c r="AK107" s="615"/>
      <c r="AL107" s="616"/>
      <c r="AM107" s="57"/>
      <c r="AQ107" s="608"/>
      <c r="AR107" s="609"/>
      <c r="AS107" s="609"/>
      <c r="AT107" s="610"/>
    </row>
    <row r="108" spans="6:46" ht="17.100000000000001" customHeight="1" x14ac:dyDescent="0.25">
      <c r="F108" s="185">
        <v>12</v>
      </c>
      <c r="G108" s="617"/>
      <c r="H108" s="617"/>
      <c r="I108" s="617"/>
      <c r="J108" s="617"/>
      <c r="K108" s="617"/>
      <c r="L108" s="617"/>
      <c r="M108" s="617"/>
      <c r="N108" s="617"/>
      <c r="O108" s="617"/>
      <c r="P108" s="617"/>
      <c r="Q108" s="617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8"/>
      <c r="AC108" s="608"/>
      <c r="AD108" s="609"/>
      <c r="AE108" s="609"/>
      <c r="AF108" s="610"/>
      <c r="AG108" s="613"/>
      <c r="AH108" s="614"/>
      <c r="AI108" s="615" t="str">
        <f t="shared" si="7"/>
        <v/>
      </c>
      <c r="AJ108" s="615"/>
      <c r="AK108" s="615"/>
      <c r="AL108" s="616"/>
      <c r="AM108" s="57"/>
      <c r="AQ108" s="608"/>
      <c r="AR108" s="609"/>
      <c r="AS108" s="609"/>
      <c r="AT108" s="610"/>
    </row>
    <row r="109" spans="6:46" ht="17.100000000000001" customHeight="1" x14ac:dyDescent="0.25">
      <c r="F109" s="185">
        <v>13</v>
      </c>
      <c r="G109" s="617"/>
      <c r="H109" s="617"/>
      <c r="I109" s="617"/>
      <c r="J109" s="617"/>
      <c r="K109" s="617"/>
      <c r="L109" s="617"/>
      <c r="M109" s="617"/>
      <c r="N109" s="617"/>
      <c r="O109" s="617"/>
      <c r="P109" s="617"/>
      <c r="Q109" s="617"/>
      <c r="R109" s="617"/>
      <c r="S109" s="617"/>
      <c r="T109" s="617"/>
      <c r="U109" s="617"/>
      <c r="V109" s="617"/>
      <c r="W109" s="617"/>
      <c r="X109" s="617"/>
      <c r="Y109" s="617"/>
      <c r="Z109" s="617"/>
      <c r="AA109" s="617"/>
      <c r="AB109" s="618"/>
      <c r="AC109" s="608"/>
      <c r="AD109" s="609"/>
      <c r="AE109" s="609"/>
      <c r="AF109" s="610"/>
      <c r="AG109" s="613"/>
      <c r="AH109" s="614"/>
      <c r="AI109" s="615" t="str">
        <f t="shared" ref="AI109:AI112" si="8">IF(AG109="","",AG109*AC109)</f>
        <v/>
      </c>
      <c r="AJ109" s="615"/>
      <c r="AK109" s="615"/>
      <c r="AL109" s="616"/>
      <c r="AM109" s="57"/>
      <c r="AQ109" s="608"/>
      <c r="AR109" s="609"/>
      <c r="AS109" s="609"/>
      <c r="AT109" s="610"/>
    </row>
    <row r="110" spans="6:46" ht="17.100000000000001" customHeight="1" x14ac:dyDescent="0.25">
      <c r="F110" s="185">
        <v>14</v>
      </c>
      <c r="G110" s="617"/>
      <c r="H110" s="617"/>
      <c r="I110" s="617"/>
      <c r="J110" s="617"/>
      <c r="K110" s="617"/>
      <c r="L110" s="617"/>
      <c r="M110" s="617"/>
      <c r="N110" s="617"/>
      <c r="O110" s="617"/>
      <c r="P110" s="617"/>
      <c r="Q110" s="617"/>
      <c r="R110" s="617"/>
      <c r="S110" s="617"/>
      <c r="T110" s="617"/>
      <c r="U110" s="617"/>
      <c r="V110" s="617"/>
      <c r="W110" s="617"/>
      <c r="X110" s="617"/>
      <c r="Y110" s="617"/>
      <c r="Z110" s="617"/>
      <c r="AA110" s="617"/>
      <c r="AB110" s="618"/>
      <c r="AC110" s="608"/>
      <c r="AD110" s="609"/>
      <c r="AE110" s="609"/>
      <c r="AF110" s="610"/>
      <c r="AG110" s="613"/>
      <c r="AH110" s="614"/>
      <c r="AI110" s="615" t="str">
        <f t="shared" si="8"/>
        <v/>
      </c>
      <c r="AJ110" s="615"/>
      <c r="AK110" s="615"/>
      <c r="AL110" s="616"/>
      <c r="AM110" s="57"/>
      <c r="AQ110" s="608"/>
      <c r="AR110" s="609"/>
      <c r="AS110" s="609"/>
      <c r="AT110" s="610"/>
    </row>
    <row r="111" spans="6:46" ht="17.100000000000001" customHeight="1" x14ac:dyDescent="0.25">
      <c r="F111" s="185">
        <v>15</v>
      </c>
      <c r="G111" s="617"/>
      <c r="H111" s="617"/>
      <c r="I111" s="617"/>
      <c r="J111" s="617"/>
      <c r="K111" s="617"/>
      <c r="L111" s="617"/>
      <c r="M111" s="617"/>
      <c r="N111" s="617"/>
      <c r="O111" s="617"/>
      <c r="P111" s="617"/>
      <c r="Q111" s="617"/>
      <c r="R111" s="617"/>
      <c r="S111" s="617"/>
      <c r="T111" s="617"/>
      <c r="U111" s="617"/>
      <c r="V111" s="617"/>
      <c r="W111" s="617"/>
      <c r="X111" s="617"/>
      <c r="Y111" s="617"/>
      <c r="Z111" s="617"/>
      <c r="AA111" s="617"/>
      <c r="AB111" s="618"/>
      <c r="AC111" s="608"/>
      <c r="AD111" s="609"/>
      <c r="AE111" s="609"/>
      <c r="AF111" s="610"/>
      <c r="AG111" s="613"/>
      <c r="AH111" s="614"/>
      <c r="AI111" s="615" t="str">
        <f t="shared" si="8"/>
        <v/>
      </c>
      <c r="AJ111" s="615"/>
      <c r="AK111" s="615"/>
      <c r="AL111" s="616"/>
      <c r="AM111" s="57"/>
      <c r="AQ111" s="608"/>
      <c r="AR111" s="609"/>
      <c r="AS111" s="609"/>
      <c r="AT111" s="610"/>
    </row>
    <row r="112" spans="6:46" ht="17.100000000000001" customHeight="1" x14ac:dyDescent="0.25">
      <c r="F112" s="185">
        <v>16</v>
      </c>
      <c r="G112" s="617"/>
      <c r="H112" s="617"/>
      <c r="I112" s="617"/>
      <c r="J112" s="617"/>
      <c r="K112" s="617"/>
      <c r="L112" s="617"/>
      <c r="M112" s="617"/>
      <c r="N112" s="617"/>
      <c r="O112" s="617"/>
      <c r="P112" s="617"/>
      <c r="Q112" s="617"/>
      <c r="R112" s="617"/>
      <c r="S112" s="617"/>
      <c r="T112" s="617"/>
      <c r="U112" s="617"/>
      <c r="V112" s="617"/>
      <c r="W112" s="617"/>
      <c r="X112" s="617"/>
      <c r="Y112" s="617"/>
      <c r="Z112" s="617"/>
      <c r="AA112" s="617"/>
      <c r="AB112" s="618"/>
      <c r="AC112" s="608"/>
      <c r="AD112" s="609"/>
      <c r="AE112" s="609"/>
      <c r="AF112" s="610"/>
      <c r="AG112" s="613"/>
      <c r="AH112" s="614"/>
      <c r="AI112" s="615" t="str">
        <f t="shared" si="8"/>
        <v/>
      </c>
      <c r="AJ112" s="615"/>
      <c r="AK112" s="615"/>
      <c r="AL112" s="616"/>
      <c r="AM112" s="57"/>
      <c r="AQ112" s="608"/>
      <c r="AR112" s="609"/>
      <c r="AS112" s="609"/>
      <c r="AT112" s="610"/>
    </row>
    <row r="113" spans="6:46" ht="17.100000000000001" customHeight="1" x14ac:dyDescent="0.25">
      <c r="F113" s="185">
        <v>17</v>
      </c>
      <c r="G113" s="617"/>
      <c r="H113" s="617"/>
      <c r="I113" s="617"/>
      <c r="J113" s="617"/>
      <c r="K113" s="617"/>
      <c r="L113" s="617"/>
      <c r="M113" s="617"/>
      <c r="N113" s="617"/>
      <c r="O113" s="617"/>
      <c r="P113" s="617"/>
      <c r="Q113" s="617"/>
      <c r="R113" s="617"/>
      <c r="S113" s="617"/>
      <c r="T113" s="617"/>
      <c r="U113" s="617"/>
      <c r="V113" s="617"/>
      <c r="W113" s="617"/>
      <c r="X113" s="617"/>
      <c r="Y113" s="617"/>
      <c r="Z113" s="617"/>
      <c r="AA113" s="617"/>
      <c r="AB113" s="618"/>
      <c r="AC113" s="608"/>
      <c r="AD113" s="609"/>
      <c r="AE113" s="609"/>
      <c r="AF113" s="610"/>
      <c r="AG113" s="613"/>
      <c r="AH113" s="614"/>
      <c r="AI113" s="615" t="str">
        <f t="shared" si="7"/>
        <v/>
      </c>
      <c r="AJ113" s="615"/>
      <c r="AK113" s="615"/>
      <c r="AL113" s="616"/>
      <c r="AM113" s="57"/>
      <c r="AQ113" s="608"/>
      <c r="AR113" s="609"/>
      <c r="AS113" s="609"/>
      <c r="AT113" s="610"/>
    </row>
    <row r="114" spans="6:46" ht="17.100000000000001" customHeight="1" x14ac:dyDescent="0.25">
      <c r="F114" s="185">
        <v>18</v>
      </c>
      <c r="G114" s="617"/>
      <c r="H114" s="617"/>
      <c r="I114" s="617"/>
      <c r="J114" s="617"/>
      <c r="K114" s="617"/>
      <c r="L114" s="617"/>
      <c r="M114" s="617"/>
      <c r="N114" s="617"/>
      <c r="O114" s="617"/>
      <c r="P114" s="617"/>
      <c r="Q114" s="617"/>
      <c r="R114" s="617"/>
      <c r="S114" s="617"/>
      <c r="T114" s="617"/>
      <c r="U114" s="617"/>
      <c r="V114" s="617"/>
      <c r="W114" s="617"/>
      <c r="X114" s="617"/>
      <c r="Y114" s="617"/>
      <c r="Z114" s="617"/>
      <c r="AA114" s="617"/>
      <c r="AB114" s="618"/>
      <c r="AC114" s="608"/>
      <c r="AD114" s="609"/>
      <c r="AE114" s="609"/>
      <c r="AF114" s="610"/>
      <c r="AG114" s="613"/>
      <c r="AH114" s="614"/>
      <c r="AI114" s="615" t="str">
        <f t="shared" si="7"/>
        <v/>
      </c>
      <c r="AJ114" s="615"/>
      <c r="AK114" s="615"/>
      <c r="AL114" s="616"/>
      <c r="AM114" s="57"/>
      <c r="AQ114" s="608"/>
      <c r="AR114" s="609"/>
      <c r="AS114" s="609"/>
      <c r="AT114" s="610"/>
    </row>
    <row r="115" spans="6:46" ht="17.100000000000001" customHeight="1" x14ac:dyDescent="0.25">
      <c r="F115" s="185">
        <v>19</v>
      </c>
      <c r="G115" s="617"/>
      <c r="H115" s="617"/>
      <c r="I115" s="617"/>
      <c r="J115" s="617"/>
      <c r="K115" s="617"/>
      <c r="L115" s="617"/>
      <c r="M115" s="617"/>
      <c r="N115" s="617"/>
      <c r="O115" s="617"/>
      <c r="P115" s="617"/>
      <c r="Q115" s="617"/>
      <c r="R115" s="617"/>
      <c r="S115" s="617"/>
      <c r="T115" s="617"/>
      <c r="U115" s="617"/>
      <c r="V115" s="617"/>
      <c r="W115" s="617"/>
      <c r="X115" s="617"/>
      <c r="Y115" s="617"/>
      <c r="Z115" s="617"/>
      <c r="AA115" s="617"/>
      <c r="AB115" s="618"/>
      <c r="AC115" s="608"/>
      <c r="AD115" s="609"/>
      <c r="AE115" s="609"/>
      <c r="AF115" s="610"/>
      <c r="AG115" s="613"/>
      <c r="AH115" s="614"/>
      <c r="AI115" s="615" t="str">
        <f t="shared" si="7"/>
        <v/>
      </c>
      <c r="AJ115" s="615"/>
      <c r="AK115" s="615"/>
      <c r="AL115" s="616"/>
      <c r="AM115" s="57"/>
      <c r="AQ115" s="608"/>
      <c r="AR115" s="609"/>
      <c r="AS115" s="609"/>
      <c r="AT115" s="610"/>
    </row>
    <row r="116" spans="6:46" ht="17.100000000000001" customHeight="1" thickBot="1" x14ac:dyDescent="0.3">
      <c r="F116" s="186">
        <v>20</v>
      </c>
      <c r="G116" s="677"/>
      <c r="H116" s="677"/>
      <c r="I116" s="677"/>
      <c r="J116" s="677"/>
      <c r="K116" s="677"/>
      <c r="L116" s="677"/>
      <c r="M116" s="677"/>
      <c r="N116" s="677"/>
      <c r="O116" s="677"/>
      <c r="P116" s="677"/>
      <c r="Q116" s="677"/>
      <c r="R116" s="677"/>
      <c r="S116" s="677"/>
      <c r="T116" s="677"/>
      <c r="U116" s="677"/>
      <c r="V116" s="677"/>
      <c r="W116" s="677"/>
      <c r="X116" s="677"/>
      <c r="Y116" s="677"/>
      <c r="Z116" s="677"/>
      <c r="AA116" s="677"/>
      <c r="AB116" s="678"/>
      <c r="AC116" s="619"/>
      <c r="AD116" s="620"/>
      <c r="AE116" s="620"/>
      <c r="AF116" s="621"/>
      <c r="AG116" s="661"/>
      <c r="AH116" s="653"/>
      <c r="AI116" s="679" t="str">
        <f t="shared" si="7"/>
        <v/>
      </c>
      <c r="AJ116" s="679"/>
      <c r="AK116" s="679"/>
      <c r="AL116" s="680"/>
      <c r="AM116" s="57"/>
      <c r="AQ116" s="619"/>
      <c r="AR116" s="620"/>
      <c r="AS116" s="620"/>
      <c r="AT116" s="621"/>
    </row>
    <row r="117" spans="6:46" ht="21" customHeight="1" thickBot="1" x14ac:dyDescent="0.3">
      <c r="AH117" s="85" t="s">
        <v>344</v>
      </c>
      <c r="AI117" s="674">
        <f>SUM(AI95:AL116)</f>
        <v>0</v>
      </c>
      <c r="AJ117" s="675"/>
      <c r="AK117" s="675"/>
      <c r="AL117" s="676"/>
    </row>
    <row r="118" spans="6:46" ht="15.75" thickTop="1" x14ac:dyDescent="0.25"/>
  </sheetData>
  <protectedRanges>
    <protectedRange sqref="AI95:AJ116" name="Range1_1"/>
    <protectedRange sqref="AI79:AJ94" name="Range1_1_2"/>
    <protectedRange sqref="AI74:AJ77" name="Range1_1_1"/>
    <protectedRange sqref="AI21:AJ64" name="Range1_1_4"/>
  </protectedRanges>
  <mergeCells count="392">
    <mergeCell ref="AC79:AF79"/>
    <mergeCell ref="AG79:AH79"/>
    <mergeCell ref="AI79:AL79"/>
    <mergeCell ref="AC88:AF88"/>
    <mergeCell ref="AG88:AH88"/>
    <mergeCell ref="AI88:AL88"/>
    <mergeCell ref="AC87:AF87"/>
    <mergeCell ref="AG87:AH87"/>
    <mergeCell ref="AI87:AL87"/>
    <mergeCell ref="AC80:AF80"/>
    <mergeCell ref="AG80:AH80"/>
    <mergeCell ref="AI80:AL80"/>
    <mergeCell ref="AC81:AF81"/>
    <mergeCell ref="AG81:AH81"/>
    <mergeCell ref="AI81:AL81"/>
    <mergeCell ref="AG86:AH86"/>
    <mergeCell ref="AI86:AL86"/>
    <mergeCell ref="AC84:AF84"/>
    <mergeCell ref="AG84:AH84"/>
    <mergeCell ref="AI84:AL84"/>
    <mergeCell ref="AC85:AF85"/>
    <mergeCell ref="AG85:AH85"/>
    <mergeCell ref="AI85:AL85"/>
    <mergeCell ref="I3:W4"/>
    <mergeCell ref="X3:AL4"/>
    <mergeCell ref="I6:W7"/>
    <mergeCell ref="X6:AB7"/>
    <mergeCell ref="AC6:AF7"/>
    <mergeCell ref="AG6:AL7"/>
    <mergeCell ref="AI67:AL70"/>
    <mergeCell ref="A68:W70"/>
    <mergeCell ref="X68:AB70"/>
    <mergeCell ref="I9:W10"/>
    <mergeCell ref="X9:AF10"/>
    <mergeCell ref="AG9:AL10"/>
    <mergeCell ref="AC14:AF17"/>
    <mergeCell ref="AG14:AH17"/>
    <mergeCell ref="AI14:AL17"/>
    <mergeCell ref="A15:W17"/>
    <mergeCell ref="X15:AB17"/>
    <mergeCell ref="V66:AL66"/>
    <mergeCell ref="F21:F25"/>
    <mergeCell ref="AC21:AF21"/>
    <mergeCell ref="AG21:AH21"/>
    <mergeCell ref="AI21:AL21"/>
    <mergeCell ref="AC22:AF22"/>
    <mergeCell ref="AG22:AH22"/>
    <mergeCell ref="AC91:AF91"/>
    <mergeCell ref="AG91:AH91"/>
    <mergeCell ref="AI91:AL91"/>
    <mergeCell ref="AC92:AF92"/>
    <mergeCell ref="AG92:AH92"/>
    <mergeCell ref="AI92:AL92"/>
    <mergeCell ref="AC89:AF89"/>
    <mergeCell ref="AG89:AH89"/>
    <mergeCell ref="AI89:AL89"/>
    <mergeCell ref="AC90:AF90"/>
    <mergeCell ref="AG90:AH90"/>
    <mergeCell ref="AI90:AL90"/>
    <mergeCell ref="AC94:AF94"/>
    <mergeCell ref="AG94:AH94"/>
    <mergeCell ref="AI94:AL94"/>
    <mergeCell ref="AI95:AL95"/>
    <mergeCell ref="G96:AB96"/>
    <mergeCell ref="AC96:AF96"/>
    <mergeCell ref="AG96:AH96"/>
    <mergeCell ref="AI96:AL96"/>
    <mergeCell ref="AC93:AF93"/>
    <mergeCell ref="AG93:AH93"/>
    <mergeCell ref="AI93:AL93"/>
    <mergeCell ref="G100:AB100"/>
    <mergeCell ref="AC100:AF100"/>
    <mergeCell ref="AG100:AH100"/>
    <mergeCell ref="AI100:AL100"/>
    <mergeCell ref="G101:AB101"/>
    <mergeCell ref="AC101:AF101"/>
    <mergeCell ref="AG101:AH101"/>
    <mergeCell ref="AI101:AL101"/>
    <mergeCell ref="G98:AB98"/>
    <mergeCell ref="AC98:AF98"/>
    <mergeCell ref="AG98:AH98"/>
    <mergeCell ref="AI98:AL98"/>
    <mergeCell ref="G99:AB99"/>
    <mergeCell ref="AC99:AF99"/>
    <mergeCell ref="AG99:AH99"/>
    <mergeCell ref="AI99:AL99"/>
    <mergeCell ref="AC110:AF110"/>
    <mergeCell ref="AG110:AH110"/>
    <mergeCell ref="AI110:AL110"/>
    <mergeCell ref="G112:AB112"/>
    <mergeCell ref="AC112:AF112"/>
    <mergeCell ref="AG112:AH112"/>
    <mergeCell ref="AI112:AL112"/>
    <mergeCell ref="AC103:AF103"/>
    <mergeCell ref="AG103:AH103"/>
    <mergeCell ref="AI103:AL103"/>
    <mergeCell ref="G108:AB108"/>
    <mergeCell ref="AC108:AF108"/>
    <mergeCell ref="AG108:AH108"/>
    <mergeCell ref="AI108:AL108"/>
    <mergeCell ref="G113:AB113"/>
    <mergeCell ref="AC113:AF113"/>
    <mergeCell ref="AC82:AF82"/>
    <mergeCell ref="AG82:AH82"/>
    <mergeCell ref="AI82:AL82"/>
    <mergeCell ref="AG113:AH113"/>
    <mergeCell ref="AI113:AL113"/>
    <mergeCell ref="G106:AB106"/>
    <mergeCell ref="AC106:AF106"/>
    <mergeCell ref="AG106:AH106"/>
    <mergeCell ref="AI106:AL106"/>
    <mergeCell ref="G107:AB107"/>
    <mergeCell ref="AC107:AF107"/>
    <mergeCell ref="AG107:AH107"/>
    <mergeCell ref="AI107:AL107"/>
    <mergeCell ref="G109:AB109"/>
    <mergeCell ref="AC109:AF109"/>
    <mergeCell ref="AG109:AH109"/>
    <mergeCell ref="AI109:AL109"/>
    <mergeCell ref="G110:AB110"/>
    <mergeCell ref="AC83:AF83"/>
    <mergeCell ref="AG83:AH83"/>
    <mergeCell ref="AI83:AL83"/>
    <mergeCell ref="AC86:AF86"/>
    <mergeCell ref="AI117:AL117"/>
    <mergeCell ref="G116:AB116"/>
    <mergeCell ref="AC116:AF116"/>
    <mergeCell ref="AG116:AH116"/>
    <mergeCell ref="AI116:AL116"/>
    <mergeCell ref="G114:AB114"/>
    <mergeCell ref="AC114:AF114"/>
    <mergeCell ref="AG114:AH114"/>
    <mergeCell ref="AI114:AL114"/>
    <mergeCell ref="G115:AB115"/>
    <mergeCell ref="AC115:AF115"/>
    <mergeCell ref="AG115:AH115"/>
    <mergeCell ref="AI115:AL115"/>
    <mergeCell ref="AI22:AL22"/>
    <mergeCell ref="AC23:AF23"/>
    <mergeCell ref="AG23:AH23"/>
    <mergeCell ref="AI23:AL23"/>
    <mergeCell ref="AC24:AF24"/>
    <mergeCell ref="AG24:AH24"/>
    <mergeCell ref="AI24:AL24"/>
    <mergeCell ref="AC25:AF25"/>
    <mergeCell ref="AG25:AH25"/>
    <mergeCell ref="AI25:AL25"/>
    <mergeCell ref="AG50:AH50"/>
    <mergeCell ref="F26:F40"/>
    <mergeCell ref="AC26:AF26"/>
    <mergeCell ref="AG26:AH26"/>
    <mergeCell ref="AI26:AL26"/>
    <mergeCell ref="AG36:AH36"/>
    <mergeCell ref="AI36:AL36"/>
    <mergeCell ref="AG37:AH37"/>
    <mergeCell ref="AI37:AL37"/>
    <mergeCell ref="AG38:AH38"/>
    <mergeCell ref="AI38:AL38"/>
    <mergeCell ref="AC35:AF35"/>
    <mergeCell ref="AG35:AH35"/>
    <mergeCell ref="AI35:AL35"/>
    <mergeCell ref="AC40:AF40"/>
    <mergeCell ref="AG40:AH40"/>
    <mergeCell ref="AI40:AL40"/>
    <mergeCell ref="AC27:AF27"/>
    <mergeCell ref="AG27:AH27"/>
    <mergeCell ref="AI27:AL27"/>
    <mergeCell ref="AC28:AF28"/>
    <mergeCell ref="AG28:AH28"/>
    <mergeCell ref="AI28:AL28"/>
    <mergeCell ref="AG29:AH29"/>
    <mergeCell ref="AI53:AL53"/>
    <mergeCell ref="F41:F53"/>
    <mergeCell ref="AC41:AF41"/>
    <mergeCell ref="AG41:AH41"/>
    <mergeCell ref="AI41:AL41"/>
    <mergeCell ref="AC42:AF42"/>
    <mergeCell ref="AG42:AH42"/>
    <mergeCell ref="AI42:AL42"/>
    <mergeCell ref="AC43:AF43"/>
    <mergeCell ref="AG43:AH43"/>
    <mergeCell ref="AI43:AL43"/>
    <mergeCell ref="AC44:AF44"/>
    <mergeCell ref="AG44:AH44"/>
    <mergeCell ref="AI44:AL44"/>
    <mergeCell ref="AC45:AF45"/>
    <mergeCell ref="AG45:AH45"/>
    <mergeCell ref="AI45:AL45"/>
    <mergeCell ref="AC46:AF46"/>
    <mergeCell ref="AG46:AH46"/>
    <mergeCell ref="AI46:AL46"/>
    <mergeCell ref="AC49:AF49"/>
    <mergeCell ref="AG49:AH49"/>
    <mergeCell ref="AI49:AL49"/>
    <mergeCell ref="AC50:AF50"/>
    <mergeCell ref="AI29:AL29"/>
    <mergeCell ref="AC30:AF30"/>
    <mergeCell ref="AG30:AH30"/>
    <mergeCell ref="AI30:AL30"/>
    <mergeCell ref="AC31:AF31"/>
    <mergeCell ref="AG31:AH31"/>
    <mergeCell ref="AI31:AL31"/>
    <mergeCell ref="AC32:AF32"/>
    <mergeCell ref="AG32:AH32"/>
    <mergeCell ref="AI32:AL32"/>
    <mergeCell ref="AC29:AF29"/>
    <mergeCell ref="AC33:AF33"/>
    <mergeCell ref="AG33:AH33"/>
    <mergeCell ref="AI33:AL33"/>
    <mergeCell ref="AC34:AF34"/>
    <mergeCell ref="AG34:AH34"/>
    <mergeCell ref="AI34:AL34"/>
    <mergeCell ref="AC37:AF37"/>
    <mergeCell ref="AC38:AF38"/>
    <mergeCell ref="AC39:AF39"/>
    <mergeCell ref="AC36:AF36"/>
    <mergeCell ref="AI39:AL39"/>
    <mergeCell ref="AG39:AH39"/>
    <mergeCell ref="AC47:AF47"/>
    <mergeCell ref="AC48:AF48"/>
    <mergeCell ref="AG47:AH47"/>
    <mergeCell ref="AG48:AH48"/>
    <mergeCell ref="AI47:AL47"/>
    <mergeCell ref="AI48:AL48"/>
    <mergeCell ref="AC55:AF55"/>
    <mergeCell ref="AC56:AF56"/>
    <mergeCell ref="AC57:AF57"/>
    <mergeCell ref="AI55:AL55"/>
    <mergeCell ref="AI56:AL56"/>
    <mergeCell ref="AI57:AL57"/>
    <mergeCell ref="AG55:AH55"/>
    <mergeCell ref="AG56:AH56"/>
    <mergeCell ref="AG57:AH57"/>
    <mergeCell ref="AI50:AL50"/>
    <mergeCell ref="AC51:AF51"/>
    <mergeCell ref="AG51:AH51"/>
    <mergeCell ref="AI51:AL51"/>
    <mergeCell ref="AC52:AF52"/>
    <mergeCell ref="AG52:AH52"/>
    <mergeCell ref="AI52:AL52"/>
    <mergeCell ref="AC53:AF53"/>
    <mergeCell ref="AG53:AH53"/>
    <mergeCell ref="AC58:AF58"/>
    <mergeCell ref="AI58:AL58"/>
    <mergeCell ref="AI59:AL59"/>
    <mergeCell ref="AI60:AL60"/>
    <mergeCell ref="AC59:AF59"/>
    <mergeCell ref="AG58:AH58"/>
    <mergeCell ref="AG59:AH59"/>
    <mergeCell ref="AG60:AH60"/>
    <mergeCell ref="F74:F77"/>
    <mergeCell ref="AC74:AF74"/>
    <mergeCell ref="AG74:AH74"/>
    <mergeCell ref="AI74:AL74"/>
    <mergeCell ref="AC76:AF76"/>
    <mergeCell ref="AG76:AH76"/>
    <mergeCell ref="AI76:AL76"/>
    <mergeCell ref="AC77:AF77"/>
    <mergeCell ref="AG77:AH77"/>
    <mergeCell ref="AI77:AL77"/>
    <mergeCell ref="AC60:AF60"/>
    <mergeCell ref="AC75:AF75"/>
    <mergeCell ref="AG75:AH75"/>
    <mergeCell ref="AI75:AL75"/>
    <mergeCell ref="AC67:AF70"/>
    <mergeCell ref="AG67:AH70"/>
    <mergeCell ref="AQ14:AT17"/>
    <mergeCell ref="AQ21:AT21"/>
    <mergeCell ref="AQ22:AT22"/>
    <mergeCell ref="AQ23:AT23"/>
    <mergeCell ref="AQ24:AT24"/>
    <mergeCell ref="AQ25:AT25"/>
    <mergeCell ref="AQ26:AT26"/>
    <mergeCell ref="AQ27:AT27"/>
    <mergeCell ref="F54:F64"/>
    <mergeCell ref="AC54:AF54"/>
    <mergeCell ref="AG54:AH54"/>
    <mergeCell ref="AI54:AL54"/>
    <mergeCell ref="AC61:AF61"/>
    <mergeCell ref="AG61:AH61"/>
    <mergeCell ref="AI61:AL61"/>
    <mergeCell ref="AC62:AF62"/>
    <mergeCell ref="AG62:AH62"/>
    <mergeCell ref="AI62:AL62"/>
    <mergeCell ref="AC63:AF63"/>
    <mergeCell ref="AG63:AH63"/>
    <mergeCell ref="AI63:AL63"/>
    <mergeCell ref="AC64:AF64"/>
    <mergeCell ref="AG64:AH64"/>
    <mergeCell ref="AI64:AL64"/>
    <mergeCell ref="AQ28:AT28"/>
    <mergeCell ref="AQ29:AT29"/>
    <mergeCell ref="AQ30:AT30"/>
    <mergeCell ref="AQ31:AT31"/>
    <mergeCell ref="AQ32:AT32"/>
    <mergeCell ref="AQ33:AT33"/>
    <mergeCell ref="AQ34:AT34"/>
    <mergeCell ref="AQ35:AT35"/>
    <mergeCell ref="AQ36:AT36"/>
    <mergeCell ref="AQ37:AT37"/>
    <mergeCell ref="AQ38:AT38"/>
    <mergeCell ref="AQ39:AT39"/>
    <mergeCell ref="AQ40:AT40"/>
    <mergeCell ref="AQ41:AT41"/>
    <mergeCell ref="AQ42:AT42"/>
    <mergeCell ref="AQ43:AT43"/>
    <mergeCell ref="AQ44:AT44"/>
    <mergeCell ref="AQ45:AT45"/>
    <mergeCell ref="AQ46:AT46"/>
    <mergeCell ref="AQ47:AT47"/>
    <mergeCell ref="AQ48:AT48"/>
    <mergeCell ref="AQ49:AT49"/>
    <mergeCell ref="AQ50:AT50"/>
    <mergeCell ref="AQ51:AT51"/>
    <mergeCell ref="AQ52:AT52"/>
    <mergeCell ref="AQ53:AT53"/>
    <mergeCell ref="AQ54:AT54"/>
    <mergeCell ref="AQ55:AT55"/>
    <mergeCell ref="AQ56:AT56"/>
    <mergeCell ref="AQ57:AT57"/>
    <mergeCell ref="AQ58:AT58"/>
    <mergeCell ref="AQ59:AT59"/>
    <mergeCell ref="AQ60:AT60"/>
    <mergeCell ref="AQ61:AT61"/>
    <mergeCell ref="AQ62:AT62"/>
    <mergeCell ref="AQ63:AT63"/>
    <mergeCell ref="AQ84:AT84"/>
    <mergeCell ref="AQ85:AT85"/>
    <mergeCell ref="AQ86:AT86"/>
    <mergeCell ref="AQ87:AT87"/>
    <mergeCell ref="AQ88:AT88"/>
    <mergeCell ref="AQ89:AT89"/>
    <mergeCell ref="AQ90:AT90"/>
    <mergeCell ref="AQ91:AT91"/>
    <mergeCell ref="AQ64:AT64"/>
    <mergeCell ref="AQ67:AT70"/>
    <mergeCell ref="AQ74:AT74"/>
    <mergeCell ref="AQ76:AT76"/>
    <mergeCell ref="AQ77:AT77"/>
    <mergeCell ref="AQ79:AT79"/>
    <mergeCell ref="AQ80:AT80"/>
    <mergeCell ref="AQ81:AT81"/>
    <mergeCell ref="AQ82:AT82"/>
    <mergeCell ref="AQ75:AT75"/>
    <mergeCell ref="AQ113:AT113"/>
    <mergeCell ref="AQ114:AT114"/>
    <mergeCell ref="AQ115:AT115"/>
    <mergeCell ref="AQ116:AT116"/>
    <mergeCell ref="AC18:AF18"/>
    <mergeCell ref="AC71:AF71"/>
    <mergeCell ref="AQ102:AT102"/>
    <mergeCell ref="AQ103:AT103"/>
    <mergeCell ref="AQ104:AT104"/>
    <mergeCell ref="AQ105:AT105"/>
    <mergeCell ref="AQ106:AT106"/>
    <mergeCell ref="AQ107:AT107"/>
    <mergeCell ref="AQ108:AT108"/>
    <mergeCell ref="AQ109:AT109"/>
    <mergeCell ref="AQ110:AT110"/>
    <mergeCell ref="AQ92:AT92"/>
    <mergeCell ref="AQ93:AT93"/>
    <mergeCell ref="AQ94:AT94"/>
    <mergeCell ref="AQ96:AT96"/>
    <mergeCell ref="AQ98:AT98"/>
    <mergeCell ref="AQ99:AT99"/>
    <mergeCell ref="AQ100:AT100"/>
    <mergeCell ref="AQ101:AT101"/>
    <mergeCell ref="AQ83:AT83"/>
    <mergeCell ref="AQ112:AT112"/>
    <mergeCell ref="G97:AB97"/>
    <mergeCell ref="AC97:AF97"/>
    <mergeCell ref="AG97:AH97"/>
    <mergeCell ref="AI97:AL97"/>
    <mergeCell ref="AQ97:AT97"/>
    <mergeCell ref="G111:AB111"/>
    <mergeCell ref="AC111:AF111"/>
    <mergeCell ref="AG111:AH111"/>
    <mergeCell ref="AI111:AL111"/>
    <mergeCell ref="AQ111:AT111"/>
    <mergeCell ref="G104:AB104"/>
    <mergeCell ref="AC104:AF104"/>
    <mergeCell ref="AG104:AH104"/>
    <mergeCell ref="AI104:AL104"/>
    <mergeCell ref="G105:AB105"/>
    <mergeCell ref="AC105:AF105"/>
    <mergeCell ref="AG105:AH105"/>
    <mergeCell ref="AI105:AL105"/>
    <mergeCell ref="G102:AB102"/>
    <mergeCell ref="AC102:AF102"/>
    <mergeCell ref="AG102:AH102"/>
    <mergeCell ref="AI102:AL102"/>
    <mergeCell ref="G103:AB103"/>
  </mergeCells>
  <hyperlinks>
    <hyperlink ref="A11" r:id="rId1" xr:uid="{EE66AC9A-47F3-468F-BE9E-C8BBF72C1668}"/>
  </hyperlinks>
  <pageMargins left="0.15748031496062992" right="0.15748031496062992" top="0.31496062992125984" bottom="0.27559055118110237" header="0.23622047244094491" footer="0.15748031496062992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AU117"/>
  <sheetViews>
    <sheetView showGridLines="0" topLeftCell="A64" zoomScaleNormal="100" workbookViewId="0">
      <selection activeCell="AC104" sqref="AC104:AF104"/>
    </sheetView>
  </sheetViews>
  <sheetFormatPr baseColWidth="10" defaultColWidth="9.140625" defaultRowHeight="15" x14ac:dyDescent="0.25"/>
  <cols>
    <col min="1" max="5" width="2.7109375" customWidth="1"/>
    <col min="6" max="27" width="2.5703125" customWidth="1"/>
    <col min="28" max="28" width="2.5703125" style="1" customWidth="1"/>
    <col min="29" max="46" width="2.5703125" customWidth="1"/>
  </cols>
  <sheetData>
    <row r="1" spans="1:46" ht="9" customHeight="1" x14ac:dyDescent="0.25">
      <c r="AQ1" s="3"/>
      <c r="AR1" s="3"/>
      <c r="AS1" s="3"/>
      <c r="AT1" s="3"/>
    </row>
    <row r="2" spans="1:46" ht="9" customHeight="1" x14ac:dyDescent="0.25">
      <c r="I2" s="195" t="s">
        <v>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8"/>
      <c r="V2" s="2"/>
      <c r="W2" s="89"/>
      <c r="X2" s="195" t="s">
        <v>27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9"/>
      <c r="AQ2" s="3"/>
      <c r="AR2" s="3"/>
      <c r="AS2" s="3"/>
      <c r="AT2" s="3"/>
    </row>
    <row r="3" spans="1:46" ht="9" customHeight="1" x14ac:dyDescent="0.25">
      <c r="I3" s="690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2"/>
      <c r="X3" s="690" t="s">
        <v>35</v>
      </c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2"/>
      <c r="AQ3" s="3"/>
      <c r="AR3" s="3"/>
      <c r="AS3" s="3"/>
      <c r="AT3" s="3"/>
    </row>
    <row r="4" spans="1:46" ht="9" customHeight="1" x14ac:dyDescent="0.25">
      <c r="I4" s="693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5"/>
      <c r="X4" s="693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5"/>
      <c r="AQ4" s="3"/>
      <c r="AR4" s="3"/>
      <c r="AS4" s="3"/>
      <c r="AT4" s="3"/>
    </row>
    <row r="5" spans="1:46" ht="9" customHeight="1" x14ac:dyDescent="0.25">
      <c r="G5" s="187"/>
      <c r="H5" s="187"/>
      <c r="I5" s="195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8"/>
      <c r="V5" s="2"/>
      <c r="W5" s="89"/>
      <c r="X5" s="195" t="s">
        <v>29</v>
      </c>
      <c r="Y5" s="2"/>
      <c r="Z5" s="2"/>
      <c r="AA5" s="2"/>
      <c r="AB5" s="191"/>
      <c r="AC5" s="195" t="s">
        <v>26</v>
      </c>
      <c r="AD5" s="2"/>
      <c r="AE5" s="2"/>
      <c r="AF5" s="89"/>
      <c r="AG5" s="195" t="s">
        <v>25</v>
      </c>
      <c r="AH5" s="2"/>
      <c r="AI5" s="202"/>
      <c r="AJ5" s="2"/>
      <c r="AK5" s="2"/>
      <c r="AL5" s="89"/>
      <c r="AQ5" s="320"/>
      <c r="AR5" s="3"/>
      <c r="AS5" s="3"/>
      <c r="AT5" s="3"/>
    </row>
    <row r="6" spans="1:46" ht="9" customHeight="1" x14ac:dyDescent="0.25">
      <c r="G6" s="187"/>
      <c r="H6" s="187"/>
      <c r="I6" s="690"/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2"/>
      <c r="X6" s="696"/>
      <c r="Y6" s="697"/>
      <c r="Z6" s="697"/>
      <c r="AA6" s="697"/>
      <c r="AB6" s="698"/>
      <c r="AC6" s="696"/>
      <c r="AD6" s="697"/>
      <c r="AE6" s="697"/>
      <c r="AF6" s="698"/>
      <c r="AG6" s="696" t="s">
        <v>759</v>
      </c>
      <c r="AH6" s="697"/>
      <c r="AI6" s="697"/>
      <c r="AJ6" s="697"/>
      <c r="AK6" s="697"/>
      <c r="AL6" s="698"/>
      <c r="AQ6" s="349"/>
      <c r="AR6" s="349"/>
      <c r="AS6" s="349"/>
      <c r="AT6" s="349"/>
    </row>
    <row r="7" spans="1:46" ht="9" customHeight="1" x14ac:dyDescent="0.25">
      <c r="G7" s="188"/>
      <c r="H7" s="188"/>
      <c r="I7" s="693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5"/>
      <c r="X7" s="699"/>
      <c r="Y7" s="700"/>
      <c r="Z7" s="700"/>
      <c r="AA7" s="700"/>
      <c r="AB7" s="701"/>
      <c r="AC7" s="699"/>
      <c r="AD7" s="700"/>
      <c r="AE7" s="700"/>
      <c r="AF7" s="701"/>
      <c r="AG7" s="699"/>
      <c r="AH7" s="700"/>
      <c r="AI7" s="700"/>
      <c r="AJ7" s="700"/>
      <c r="AK7" s="700"/>
      <c r="AL7" s="701"/>
      <c r="AQ7" s="349"/>
      <c r="AR7" s="349"/>
      <c r="AS7" s="349"/>
      <c r="AT7" s="349"/>
    </row>
    <row r="8" spans="1:46" ht="9" customHeight="1" x14ac:dyDescent="0.25">
      <c r="A8" s="203" t="s">
        <v>955</v>
      </c>
      <c r="G8" s="188"/>
      <c r="H8" s="188"/>
      <c r="I8" s="195" t="s">
        <v>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88"/>
      <c r="V8" s="2"/>
      <c r="W8" s="89"/>
      <c r="X8" s="195" t="s">
        <v>30</v>
      </c>
      <c r="Y8" s="192"/>
      <c r="Z8" s="192"/>
      <c r="AA8" s="192"/>
      <c r="AB8" s="192"/>
      <c r="AC8" s="193"/>
      <c r="AD8" s="193"/>
      <c r="AE8" s="193"/>
      <c r="AF8" s="194"/>
      <c r="AG8" s="195" t="s">
        <v>31</v>
      </c>
      <c r="AH8" s="193"/>
      <c r="AI8" s="193"/>
      <c r="AJ8" s="193"/>
      <c r="AK8" s="193"/>
      <c r="AL8" s="194"/>
      <c r="AQ8" s="190"/>
      <c r="AR8" s="190"/>
      <c r="AS8" s="190"/>
      <c r="AT8" s="190"/>
    </row>
    <row r="9" spans="1:46" ht="9" customHeight="1" x14ac:dyDescent="0.25">
      <c r="A9" s="203" t="s">
        <v>956</v>
      </c>
      <c r="G9" s="188"/>
      <c r="H9" s="188"/>
      <c r="I9" s="853"/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2"/>
      <c r="X9" s="690" t="s">
        <v>40</v>
      </c>
      <c r="Y9" s="691"/>
      <c r="Z9" s="691"/>
      <c r="AA9" s="691"/>
      <c r="AB9" s="691"/>
      <c r="AC9" s="691"/>
      <c r="AD9" s="691"/>
      <c r="AE9" s="691"/>
      <c r="AF9" s="692"/>
      <c r="AG9" s="723" t="s">
        <v>41</v>
      </c>
      <c r="AH9" s="724"/>
      <c r="AI9" s="724"/>
      <c r="AJ9" s="724"/>
      <c r="AK9" s="724"/>
      <c r="AL9" s="725"/>
      <c r="AQ9" s="3"/>
      <c r="AR9" s="3"/>
      <c r="AS9" s="3"/>
      <c r="AT9" s="3"/>
    </row>
    <row r="10" spans="1:46" ht="9" customHeight="1" x14ac:dyDescent="0.25">
      <c r="A10" s="203" t="s">
        <v>957</v>
      </c>
      <c r="G10" s="188"/>
      <c r="H10" s="188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5"/>
      <c r="X10" s="693"/>
      <c r="Y10" s="694"/>
      <c r="Z10" s="694"/>
      <c r="AA10" s="694"/>
      <c r="AB10" s="694"/>
      <c r="AC10" s="694"/>
      <c r="AD10" s="694"/>
      <c r="AE10" s="694"/>
      <c r="AF10" s="695"/>
      <c r="AG10" s="726"/>
      <c r="AH10" s="727"/>
      <c r="AI10" s="727"/>
      <c r="AJ10" s="727"/>
      <c r="AK10" s="727"/>
      <c r="AL10" s="728"/>
      <c r="AQ10" s="3"/>
      <c r="AR10" s="3"/>
      <c r="AS10" s="3"/>
      <c r="AT10" s="3"/>
    </row>
    <row r="11" spans="1:46" ht="9" customHeight="1" x14ac:dyDescent="0.25">
      <c r="A11" s="203" t="s">
        <v>958</v>
      </c>
      <c r="G11" s="188"/>
      <c r="H11" s="188"/>
      <c r="I11" s="188"/>
      <c r="J11" s="188"/>
      <c r="K11" s="188"/>
      <c r="L11" s="188"/>
      <c r="M11" s="188"/>
      <c r="N11" s="188"/>
      <c r="O11" s="188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Q11" s="190"/>
      <c r="AR11" s="190"/>
      <c r="AS11" s="190"/>
      <c r="AT11" s="190"/>
    </row>
    <row r="12" spans="1:46" ht="9" customHeight="1" x14ac:dyDescent="0.25">
      <c r="G12" s="188"/>
      <c r="H12" s="188"/>
      <c r="I12" s="188"/>
      <c r="J12" s="188"/>
      <c r="K12" s="188"/>
      <c r="L12" s="188"/>
      <c r="M12" s="188"/>
      <c r="N12" s="188"/>
      <c r="O12" s="188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Q12" s="190"/>
      <c r="AR12" s="190"/>
      <c r="AS12" s="190"/>
      <c r="AT12" s="190"/>
    </row>
    <row r="13" spans="1:46" ht="9" customHeight="1" x14ac:dyDescent="0.25"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46" ht="8.1" customHeight="1" x14ac:dyDescent="0.25">
      <c r="A14" s="196" t="s">
        <v>0</v>
      </c>
      <c r="B14" s="197"/>
      <c r="C14" s="197"/>
      <c r="D14" s="197"/>
      <c r="E14" s="197"/>
      <c r="F14" s="197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6" t="s">
        <v>1</v>
      </c>
      <c r="Y14" s="197"/>
      <c r="Z14" s="198"/>
      <c r="AA14" s="198"/>
      <c r="AB14" s="199"/>
      <c r="AC14" s="631" t="s">
        <v>343</v>
      </c>
      <c r="AD14" s="632"/>
      <c r="AE14" s="632"/>
      <c r="AF14" s="633"/>
      <c r="AG14" s="662" t="s">
        <v>2</v>
      </c>
      <c r="AH14" s="663"/>
      <c r="AI14" s="702" t="s">
        <v>3</v>
      </c>
      <c r="AJ14" s="703"/>
      <c r="AK14" s="703"/>
      <c r="AL14" s="704"/>
      <c r="AQ14" s="631" t="s">
        <v>32</v>
      </c>
      <c r="AR14" s="632"/>
      <c r="AS14" s="632"/>
      <c r="AT14" s="633"/>
    </row>
    <row r="15" spans="1:46" ht="8.1" customHeight="1" x14ac:dyDescent="0.25">
      <c r="A15" s="711" t="s">
        <v>626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3"/>
      <c r="X15" s="717" t="s">
        <v>4</v>
      </c>
      <c r="Y15" s="718"/>
      <c r="Z15" s="718"/>
      <c r="AA15" s="718"/>
      <c r="AB15" s="719"/>
      <c r="AC15" s="634"/>
      <c r="AD15" s="635"/>
      <c r="AE15" s="635"/>
      <c r="AF15" s="636"/>
      <c r="AG15" s="664"/>
      <c r="AH15" s="665"/>
      <c r="AI15" s="705"/>
      <c r="AJ15" s="706"/>
      <c r="AK15" s="706"/>
      <c r="AL15" s="707"/>
      <c r="AQ15" s="634"/>
      <c r="AR15" s="635"/>
      <c r="AS15" s="635"/>
      <c r="AT15" s="636"/>
    </row>
    <row r="16" spans="1:46" ht="8.1" customHeight="1" x14ac:dyDescent="0.25">
      <c r="A16" s="711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3"/>
      <c r="X16" s="717"/>
      <c r="Y16" s="718"/>
      <c r="Z16" s="718"/>
      <c r="AA16" s="718"/>
      <c r="AB16" s="719"/>
      <c r="AC16" s="634"/>
      <c r="AD16" s="635"/>
      <c r="AE16" s="635"/>
      <c r="AF16" s="636"/>
      <c r="AG16" s="664"/>
      <c r="AH16" s="665"/>
      <c r="AI16" s="705"/>
      <c r="AJ16" s="706"/>
      <c r="AK16" s="706"/>
      <c r="AL16" s="707"/>
      <c r="AQ16" s="634"/>
      <c r="AR16" s="635"/>
      <c r="AS16" s="635"/>
      <c r="AT16" s="636"/>
    </row>
    <row r="17" spans="1:46" ht="8.1" customHeight="1" x14ac:dyDescent="0.25">
      <c r="A17" s="714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6"/>
      <c r="X17" s="720"/>
      <c r="Y17" s="721"/>
      <c r="Z17" s="721"/>
      <c r="AA17" s="721"/>
      <c r="AB17" s="722"/>
      <c r="AC17" s="637"/>
      <c r="AD17" s="638"/>
      <c r="AE17" s="638"/>
      <c r="AF17" s="639"/>
      <c r="AG17" s="666"/>
      <c r="AH17" s="667"/>
      <c r="AI17" s="708"/>
      <c r="AJ17" s="709"/>
      <c r="AK17" s="709"/>
      <c r="AL17" s="710"/>
      <c r="AQ17" s="637"/>
      <c r="AR17" s="638"/>
      <c r="AS17" s="638"/>
      <c r="AT17" s="639"/>
    </row>
    <row r="18" spans="1:46" ht="15" customHeight="1" x14ac:dyDescent="0.25"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  <c r="AB18" s="5"/>
      <c r="AC18" s="622">
        <v>0.19</v>
      </c>
      <c r="AD18" s="623"/>
      <c r="AE18" s="623"/>
      <c r="AF18" s="624"/>
      <c r="AG18" s="8"/>
      <c r="AH18" s="8"/>
      <c r="AI18" s="9"/>
      <c r="AJ18" s="9"/>
      <c r="AK18" s="10"/>
      <c r="AL18" s="11"/>
      <c r="AQ18" s="6"/>
      <c r="AR18" s="7"/>
      <c r="AS18" s="7"/>
      <c r="AT18" s="7"/>
    </row>
    <row r="19" spans="1:46" ht="9.6" customHeight="1" x14ac:dyDescent="0.25"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  <c r="AB19" s="5"/>
      <c r="AC19" s="12"/>
      <c r="AD19" s="12"/>
      <c r="AE19" s="12"/>
      <c r="AF19" s="12"/>
      <c r="AG19" s="13"/>
      <c r="AH19" s="13"/>
      <c r="AI19" s="14"/>
      <c r="AJ19" s="14"/>
      <c r="AK19" s="15"/>
      <c r="AL19" s="16"/>
      <c r="AQ19" s="12"/>
      <c r="AR19" s="12"/>
      <c r="AS19" s="12"/>
      <c r="AT19" s="12"/>
    </row>
    <row r="20" spans="1:46" s="18" customFormat="1" ht="21" customHeight="1" thickBot="1" x14ac:dyDescent="0.35">
      <c r="F20" s="17" t="s">
        <v>5</v>
      </c>
      <c r="H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1"/>
      <c r="AD20" s="21"/>
      <c r="AE20" s="21"/>
      <c r="AF20" s="22"/>
      <c r="AG20" s="23"/>
      <c r="AH20" s="24"/>
      <c r="AI20" s="25"/>
      <c r="AJ20" s="25"/>
      <c r="AK20" s="26"/>
      <c r="AL20" s="26"/>
      <c r="AQ20" s="21"/>
      <c r="AR20" s="21"/>
      <c r="AS20" s="21"/>
      <c r="AT20" s="22"/>
    </row>
    <row r="21" spans="1:46" s="27" customFormat="1" ht="15" customHeight="1" x14ac:dyDescent="0.25">
      <c r="F21" s="733"/>
      <c r="G21" s="102" t="s">
        <v>598</v>
      </c>
      <c r="H21" s="91"/>
      <c r="I21" s="92"/>
      <c r="J21" s="103"/>
      <c r="K21" s="91"/>
      <c r="L21" s="93" t="s">
        <v>6</v>
      </c>
      <c r="M21" s="91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  <c r="Y21" s="95"/>
      <c r="Z21" s="94"/>
      <c r="AA21" s="96"/>
      <c r="AB21" s="96"/>
      <c r="AC21" s="628">
        <v>36362</v>
      </c>
      <c r="AD21" s="629"/>
      <c r="AE21" s="629"/>
      <c r="AF21" s="630"/>
      <c r="AG21" s="643"/>
      <c r="AH21" s="644"/>
      <c r="AI21" s="645" t="str">
        <f>IF(AG21 ="","",AG21*AC21)</f>
        <v/>
      </c>
      <c r="AJ21" s="646"/>
      <c r="AK21" s="646"/>
      <c r="AL21" s="647"/>
      <c r="AM21" s="90"/>
      <c r="AP21" s="187"/>
      <c r="AQ21" s="628">
        <v>28576</v>
      </c>
      <c r="AR21" s="629"/>
      <c r="AS21" s="629"/>
      <c r="AT21" s="630"/>
    </row>
    <row r="22" spans="1:46" ht="15" customHeight="1" x14ac:dyDescent="0.25">
      <c r="F22" s="734"/>
      <c r="G22" s="104"/>
      <c r="H22" s="28" t="s">
        <v>599</v>
      </c>
      <c r="I22" s="29"/>
      <c r="J22" s="105"/>
      <c r="K22" s="29"/>
      <c r="L22" s="30" t="s">
        <v>710</v>
      </c>
      <c r="M22" s="29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9"/>
      <c r="Y22" s="33"/>
      <c r="Z22" s="31"/>
      <c r="AA22" s="86"/>
      <c r="AB22" s="86"/>
      <c r="AC22" s="608">
        <v>171</v>
      </c>
      <c r="AD22" s="609"/>
      <c r="AE22" s="609"/>
      <c r="AF22" s="610"/>
      <c r="AG22" s="648"/>
      <c r="AH22" s="614"/>
      <c r="AI22" s="649" t="str">
        <f>IF(AG22 ="","",AG22*AC22)</f>
        <v/>
      </c>
      <c r="AJ22" s="650"/>
      <c r="AK22" s="650"/>
      <c r="AL22" s="651"/>
      <c r="AM22" s="57"/>
      <c r="AP22" s="187"/>
      <c r="AQ22" s="608">
        <v>137</v>
      </c>
      <c r="AR22" s="609"/>
      <c r="AS22" s="609"/>
      <c r="AT22" s="610"/>
    </row>
    <row r="23" spans="1:46" ht="15" customHeight="1" x14ac:dyDescent="0.25">
      <c r="F23" s="734"/>
      <c r="G23" s="104"/>
      <c r="H23" s="31" t="s">
        <v>600</v>
      </c>
      <c r="I23" s="29"/>
      <c r="J23" s="106"/>
      <c r="K23" s="29"/>
      <c r="L23" s="30" t="s">
        <v>711</v>
      </c>
      <c r="M23" s="29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30"/>
      <c r="Y23" s="33"/>
      <c r="Z23" s="31"/>
      <c r="AA23" s="86"/>
      <c r="AB23" s="86"/>
      <c r="AC23" s="608">
        <v>313</v>
      </c>
      <c r="AD23" s="609"/>
      <c r="AE23" s="609"/>
      <c r="AF23" s="610"/>
      <c r="AG23" s="648"/>
      <c r="AH23" s="614"/>
      <c r="AI23" s="649" t="str">
        <f>IF(AG23 ="","",AG23*AC23)</f>
        <v/>
      </c>
      <c r="AJ23" s="650"/>
      <c r="AK23" s="650"/>
      <c r="AL23" s="651"/>
      <c r="AM23" s="57"/>
      <c r="AP23" s="188"/>
      <c r="AQ23" s="608">
        <v>252</v>
      </c>
      <c r="AR23" s="609"/>
      <c r="AS23" s="609"/>
      <c r="AT23" s="610"/>
    </row>
    <row r="24" spans="1:46" ht="15" customHeight="1" x14ac:dyDescent="0.25">
      <c r="F24" s="734"/>
      <c r="G24" s="104"/>
      <c r="H24" s="31" t="s">
        <v>601</v>
      </c>
      <c r="I24" s="29"/>
      <c r="J24" s="106"/>
      <c r="K24" s="29"/>
      <c r="L24" s="30" t="s">
        <v>712</v>
      </c>
      <c r="M24" s="29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30"/>
      <c r="Y24" s="33"/>
      <c r="Z24" s="31"/>
      <c r="AA24" s="86"/>
      <c r="AB24" s="86"/>
      <c r="AC24" s="608">
        <v>418</v>
      </c>
      <c r="AD24" s="609"/>
      <c r="AE24" s="609"/>
      <c r="AF24" s="610"/>
      <c r="AG24" s="648"/>
      <c r="AH24" s="614"/>
      <c r="AI24" s="649" t="str">
        <f>IF(AG24 ="","",AG24*AC24)</f>
        <v/>
      </c>
      <c r="AJ24" s="650"/>
      <c r="AK24" s="650"/>
      <c r="AL24" s="651"/>
      <c r="AM24" s="57"/>
      <c r="AP24" s="187"/>
      <c r="AQ24" s="608">
        <v>344</v>
      </c>
      <c r="AR24" s="609"/>
      <c r="AS24" s="609"/>
      <c r="AT24" s="610"/>
    </row>
    <row r="25" spans="1:46" ht="15" customHeight="1" thickBot="1" x14ac:dyDescent="0.3">
      <c r="F25" s="734"/>
      <c r="G25" s="108"/>
      <c r="H25" s="65" t="s">
        <v>602</v>
      </c>
      <c r="I25" s="63"/>
      <c r="J25" s="109"/>
      <c r="K25" s="63"/>
      <c r="L25" s="64" t="s">
        <v>713</v>
      </c>
      <c r="M25" s="63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4"/>
      <c r="Y25" s="67"/>
      <c r="Z25" s="65"/>
      <c r="AA25" s="68"/>
      <c r="AB25" s="68"/>
      <c r="AC25" s="619">
        <v>290</v>
      </c>
      <c r="AD25" s="620"/>
      <c r="AE25" s="620"/>
      <c r="AF25" s="621"/>
      <c r="AG25" s="735"/>
      <c r="AH25" s="736"/>
      <c r="AI25" s="737" t="str">
        <f>IF(AG25 ="","",AG25*AC25)</f>
        <v/>
      </c>
      <c r="AJ25" s="738"/>
      <c r="AK25" s="738"/>
      <c r="AL25" s="739"/>
      <c r="AM25" s="57"/>
      <c r="AQ25" s="619">
        <v>229</v>
      </c>
      <c r="AR25" s="620"/>
      <c r="AS25" s="620"/>
      <c r="AT25" s="621"/>
    </row>
    <row r="26" spans="1:46" ht="15" customHeight="1" x14ac:dyDescent="0.3">
      <c r="F26" s="761"/>
      <c r="G26" s="102" t="s">
        <v>603</v>
      </c>
      <c r="H26" s="110"/>
      <c r="I26" s="92"/>
      <c r="J26" s="103"/>
      <c r="K26" s="113"/>
      <c r="L26" s="93" t="s">
        <v>7</v>
      </c>
      <c r="M26" s="110"/>
      <c r="N26" s="94"/>
      <c r="O26" s="94"/>
      <c r="P26" s="94"/>
      <c r="Q26" s="94"/>
      <c r="R26" s="94"/>
      <c r="S26" s="94"/>
      <c r="T26" s="94"/>
      <c r="U26" s="94"/>
      <c r="V26" s="114"/>
      <c r="W26" s="114"/>
      <c r="X26" s="115"/>
      <c r="Y26" s="116"/>
      <c r="Z26" s="114"/>
      <c r="AA26" s="117"/>
      <c r="AB26" s="118"/>
      <c r="AC26" s="628">
        <v>37460</v>
      </c>
      <c r="AD26" s="629"/>
      <c r="AE26" s="629"/>
      <c r="AF26" s="630"/>
      <c r="AG26" s="643"/>
      <c r="AH26" s="644"/>
      <c r="AI26" s="645" t="str">
        <f t="shared" ref="AI26:AI41" si="0">IF(AG26 ="","",AG26*AC26)</f>
        <v/>
      </c>
      <c r="AJ26" s="646"/>
      <c r="AK26" s="646"/>
      <c r="AL26" s="647"/>
      <c r="AM26" s="57"/>
      <c r="AQ26" s="628">
        <v>29445</v>
      </c>
      <c r="AR26" s="629"/>
      <c r="AS26" s="629"/>
      <c r="AT26" s="630"/>
    </row>
    <row r="27" spans="1:46" ht="15" customHeight="1" x14ac:dyDescent="0.25">
      <c r="F27" s="762"/>
      <c r="G27" s="111"/>
      <c r="H27" s="28" t="s">
        <v>600</v>
      </c>
      <c r="I27" s="29"/>
      <c r="J27" s="105"/>
      <c r="K27" s="111"/>
      <c r="L27" s="30" t="s">
        <v>711</v>
      </c>
      <c r="M27" s="29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30"/>
      <c r="Y27" s="29"/>
      <c r="Z27" s="28"/>
      <c r="AA27" s="370"/>
      <c r="AB27" s="371"/>
      <c r="AC27" s="608">
        <v>313</v>
      </c>
      <c r="AD27" s="609"/>
      <c r="AE27" s="609"/>
      <c r="AF27" s="610"/>
      <c r="AG27" s="648"/>
      <c r="AH27" s="614"/>
      <c r="AI27" s="649" t="str">
        <f t="shared" si="0"/>
        <v/>
      </c>
      <c r="AJ27" s="650"/>
      <c r="AK27" s="650"/>
      <c r="AL27" s="651"/>
      <c r="AM27" s="57"/>
      <c r="AQ27" s="608">
        <v>252</v>
      </c>
      <c r="AR27" s="609"/>
      <c r="AS27" s="609"/>
      <c r="AT27" s="610"/>
    </row>
    <row r="28" spans="1:46" ht="15" customHeight="1" x14ac:dyDescent="0.25">
      <c r="F28" s="762"/>
      <c r="G28" s="111"/>
      <c r="H28" s="31" t="s">
        <v>604</v>
      </c>
      <c r="I28" s="29"/>
      <c r="J28" s="106"/>
      <c r="K28" s="111"/>
      <c r="L28" s="30" t="s">
        <v>714</v>
      </c>
      <c r="M28" s="29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30"/>
      <c r="Y28" s="29"/>
      <c r="Z28" s="28"/>
      <c r="AA28" s="370"/>
      <c r="AB28" s="371"/>
      <c r="AC28" s="608">
        <v>84</v>
      </c>
      <c r="AD28" s="609"/>
      <c r="AE28" s="609"/>
      <c r="AF28" s="610"/>
      <c r="AG28" s="648"/>
      <c r="AH28" s="614"/>
      <c r="AI28" s="649" t="str">
        <f t="shared" si="0"/>
        <v/>
      </c>
      <c r="AJ28" s="650"/>
      <c r="AK28" s="650"/>
      <c r="AL28" s="651"/>
      <c r="AM28" s="57"/>
      <c r="AQ28" s="608">
        <v>68</v>
      </c>
      <c r="AR28" s="609"/>
      <c r="AS28" s="609"/>
      <c r="AT28" s="610"/>
    </row>
    <row r="29" spans="1:46" ht="15" customHeight="1" x14ac:dyDescent="0.25">
      <c r="F29" s="762"/>
      <c r="G29" s="111"/>
      <c r="H29" s="31" t="s">
        <v>605</v>
      </c>
      <c r="I29" s="29"/>
      <c r="J29" s="106"/>
      <c r="K29" s="111"/>
      <c r="L29" s="30" t="s">
        <v>715</v>
      </c>
      <c r="M29" s="29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30"/>
      <c r="Y29" s="29"/>
      <c r="Z29" s="28"/>
      <c r="AA29" s="370"/>
      <c r="AB29" s="371"/>
      <c r="AC29" s="608">
        <v>84</v>
      </c>
      <c r="AD29" s="609"/>
      <c r="AE29" s="609"/>
      <c r="AF29" s="610"/>
      <c r="AG29" s="648"/>
      <c r="AH29" s="614"/>
      <c r="AI29" s="649" t="str">
        <f t="shared" si="0"/>
        <v/>
      </c>
      <c r="AJ29" s="650"/>
      <c r="AK29" s="650"/>
      <c r="AL29" s="651"/>
      <c r="AM29" s="57"/>
      <c r="AQ29" s="608">
        <v>68</v>
      </c>
      <c r="AR29" s="609"/>
      <c r="AS29" s="609"/>
      <c r="AT29" s="610"/>
    </row>
    <row r="30" spans="1:46" ht="15" customHeight="1" x14ac:dyDescent="0.25">
      <c r="F30" s="762"/>
      <c r="G30" s="111"/>
      <c r="H30" s="31" t="s">
        <v>606</v>
      </c>
      <c r="I30" s="29"/>
      <c r="J30" s="106"/>
      <c r="K30" s="111"/>
      <c r="L30" s="30" t="s">
        <v>716</v>
      </c>
      <c r="M30" s="29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30"/>
      <c r="Y30" s="29"/>
      <c r="Z30" s="28"/>
      <c r="AA30" s="370"/>
      <c r="AB30" s="371"/>
      <c r="AC30" s="608">
        <v>418</v>
      </c>
      <c r="AD30" s="609"/>
      <c r="AE30" s="609"/>
      <c r="AF30" s="610"/>
      <c r="AG30" s="648"/>
      <c r="AH30" s="614"/>
      <c r="AI30" s="649" t="str">
        <f t="shared" si="0"/>
        <v/>
      </c>
      <c r="AJ30" s="650"/>
      <c r="AK30" s="650"/>
      <c r="AL30" s="651"/>
      <c r="AM30" s="57"/>
      <c r="AQ30" s="608">
        <v>344</v>
      </c>
      <c r="AR30" s="609"/>
      <c r="AS30" s="609"/>
      <c r="AT30" s="610"/>
    </row>
    <row r="31" spans="1:46" ht="15" customHeight="1" thickBot="1" x14ac:dyDescent="0.3">
      <c r="F31" s="763"/>
      <c r="G31" s="112"/>
      <c r="H31" s="97" t="s">
        <v>602</v>
      </c>
      <c r="I31" s="98"/>
      <c r="J31" s="107"/>
      <c r="K31" s="112"/>
      <c r="L31" s="64" t="s">
        <v>713</v>
      </c>
      <c r="M31" s="98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6"/>
      <c r="Y31" s="98"/>
      <c r="Z31" s="155"/>
      <c r="AA31" s="372"/>
      <c r="AB31" s="373"/>
      <c r="AC31" s="619">
        <v>290</v>
      </c>
      <c r="AD31" s="620"/>
      <c r="AE31" s="620"/>
      <c r="AF31" s="621"/>
      <c r="AG31" s="652"/>
      <c r="AH31" s="653"/>
      <c r="AI31" s="654" t="str">
        <f t="shared" si="0"/>
        <v/>
      </c>
      <c r="AJ31" s="655"/>
      <c r="AK31" s="655"/>
      <c r="AL31" s="656"/>
      <c r="AM31" s="57"/>
      <c r="AQ31" s="619">
        <v>229</v>
      </c>
      <c r="AR31" s="620"/>
      <c r="AS31" s="620"/>
      <c r="AT31" s="621"/>
    </row>
    <row r="32" spans="1:46" ht="15" customHeight="1" x14ac:dyDescent="0.3">
      <c r="F32" s="826"/>
      <c r="G32" s="102" t="s">
        <v>607</v>
      </c>
      <c r="H32" s="110"/>
      <c r="I32" s="92"/>
      <c r="J32" s="103"/>
      <c r="K32" s="113"/>
      <c r="L32" s="93" t="s">
        <v>8</v>
      </c>
      <c r="M32" s="110"/>
      <c r="N32" s="94"/>
      <c r="O32" s="94"/>
      <c r="P32" s="94"/>
      <c r="Q32" s="94"/>
      <c r="R32" s="94"/>
      <c r="S32" s="114"/>
      <c r="T32" s="114"/>
      <c r="U32" s="114"/>
      <c r="V32" s="114"/>
      <c r="W32" s="114"/>
      <c r="X32" s="115"/>
      <c r="Y32" s="116"/>
      <c r="Z32" s="114"/>
      <c r="AA32" s="117"/>
      <c r="AB32" s="118"/>
      <c r="AC32" s="628">
        <v>37969</v>
      </c>
      <c r="AD32" s="629"/>
      <c r="AE32" s="629"/>
      <c r="AF32" s="630"/>
      <c r="AG32" s="643"/>
      <c r="AH32" s="644"/>
      <c r="AI32" s="645" t="str">
        <f t="shared" si="0"/>
        <v/>
      </c>
      <c r="AJ32" s="646"/>
      <c r="AK32" s="646"/>
      <c r="AL32" s="647"/>
      <c r="AM32" s="57"/>
      <c r="AQ32" s="628">
        <v>29849</v>
      </c>
      <c r="AR32" s="629"/>
      <c r="AS32" s="629"/>
      <c r="AT32" s="630"/>
    </row>
    <row r="33" spans="6:46" ht="15" customHeight="1" x14ac:dyDescent="0.25">
      <c r="F33" s="827"/>
      <c r="G33" s="111"/>
      <c r="H33" s="28" t="s">
        <v>600</v>
      </c>
      <c r="I33" s="29"/>
      <c r="J33" s="105"/>
      <c r="K33" s="111"/>
      <c r="L33" s="30" t="s">
        <v>711</v>
      </c>
      <c r="M33" s="29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30"/>
      <c r="Y33" s="29"/>
      <c r="Z33" s="28"/>
      <c r="AA33" s="370"/>
      <c r="AB33" s="371"/>
      <c r="AC33" s="608">
        <v>313</v>
      </c>
      <c r="AD33" s="609"/>
      <c r="AE33" s="609"/>
      <c r="AF33" s="610"/>
      <c r="AG33" s="648"/>
      <c r="AH33" s="614"/>
      <c r="AI33" s="649" t="str">
        <f t="shared" si="0"/>
        <v/>
      </c>
      <c r="AJ33" s="650"/>
      <c r="AK33" s="650"/>
      <c r="AL33" s="651"/>
      <c r="AM33" s="57"/>
      <c r="AQ33" s="608">
        <v>252</v>
      </c>
      <c r="AR33" s="609"/>
      <c r="AS33" s="609"/>
      <c r="AT33" s="610"/>
    </row>
    <row r="34" spans="6:46" ht="15" customHeight="1" x14ac:dyDescent="0.25">
      <c r="F34" s="827"/>
      <c r="G34" s="111"/>
      <c r="H34" s="31" t="s">
        <v>604</v>
      </c>
      <c r="I34" s="29"/>
      <c r="J34" s="106"/>
      <c r="K34" s="111"/>
      <c r="L34" s="30" t="s">
        <v>714</v>
      </c>
      <c r="M34" s="29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30"/>
      <c r="Y34" s="29"/>
      <c r="Z34" s="28"/>
      <c r="AA34" s="370"/>
      <c r="AB34" s="371"/>
      <c r="AC34" s="608">
        <v>84</v>
      </c>
      <c r="AD34" s="609"/>
      <c r="AE34" s="609"/>
      <c r="AF34" s="610"/>
      <c r="AG34" s="648"/>
      <c r="AH34" s="614"/>
      <c r="AI34" s="649" t="str">
        <f t="shared" si="0"/>
        <v/>
      </c>
      <c r="AJ34" s="650"/>
      <c r="AK34" s="650"/>
      <c r="AL34" s="651"/>
      <c r="AM34" s="57"/>
      <c r="AQ34" s="608">
        <v>68</v>
      </c>
      <c r="AR34" s="609"/>
      <c r="AS34" s="609"/>
      <c r="AT34" s="610"/>
    </row>
    <row r="35" spans="6:46" ht="15" customHeight="1" x14ac:dyDescent="0.25">
      <c r="F35" s="827"/>
      <c r="G35" s="111"/>
      <c r="H35" s="31" t="s">
        <v>608</v>
      </c>
      <c r="I35" s="29"/>
      <c r="J35" s="106"/>
      <c r="K35" s="111"/>
      <c r="L35" s="30" t="s">
        <v>717</v>
      </c>
      <c r="M35" s="29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30"/>
      <c r="Y35" s="29"/>
      <c r="Z35" s="28"/>
      <c r="AA35" s="370"/>
      <c r="AB35" s="371"/>
      <c r="AC35" s="608">
        <v>68</v>
      </c>
      <c r="AD35" s="609"/>
      <c r="AE35" s="609"/>
      <c r="AF35" s="610"/>
      <c r="AG35" s="648"/>
      <c r="AH35" s="614"/>
      <c r="AI35" s="649" t="str">
        <f t="shared" si="0"/>
        <v/>
      </c>
      <c r="AJ35" s="650"/>
      <c r="AK35" s="650"/>
      <c r="AL35" s="651"/>
      <c r="AM35" s="57"/>
      <c r="AQ35" s="608">
        <v>55</v>
      </c>
      <c r="AR35" s="609"/>
      <c r="AS35" s="609"/>
      <c r="AT35" s="610"/>
    </row>
    <row r="36" spans="6:46" ht="15" customHeight="1" thickBot="1" x14ac:dyDescent="0.3">
      <c r="F36" s="828"/>
      <c r="G36" s="112"/>
      <c r="H36" s="97" t="s">
        <v>609</v>
      </c>
      <c r="I36" s="98"/>
      <c r="J36" s="107"/>
      <c r="K36" s="112"/>
      <c r="L36" s="30" t="s">
        <v>718</v>
      </c>
      <c r="M36" s="98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6"/>
      <c r="Y36" s="98"/>
      <c r="Z36" s="155"/>
      <c r="AA36" s="372"/>
      <c r="AB36" s="373"/>
      <c r="AC36" s="619">
        <v>418</v>
      </c>
      <c r="AD36" s="620"/>
      <c r="AE36" s="620"/>
      <c r="AF36" s="621"/>
      <c r="AG36" s="652"/>
      <c r="AH36" s="653"/>
      <c r="AI36" s="654" t="str">
        <f t="shared" si="0"/>
        <v/>
      </c>
      <c r="AJ36" s="655"/>
      <c r="AK36" s="655"/>
      <c r="AL36" s="656"/>
      <c r="AM36" s="57"/>
      <c r="AQ36" s="619">
        <v>344</v>
      </c>
      <c r="AR36" s="620"/>
      <c r="AS36" s="620"/>
      <c r="AT36" s="621"/>
    </row>
    <row r="37" spans="6:46" ht="15" customHeight="1" x14ac:dyDescent="0.3">
      <c r="F37" s="823"/>
      <c r="G37" s="102" t="s">
        <v>610</v>
      </c>
      <c r="H37" s="110"/>
      <c r="I37" s="92"/>
      <c r="J37" s="103"/>
      <c r="K37" s="113"/>
      <c r="L37" s="93" t="s">
        <v>9</v>
      </c>
      <c r="M37" s="110"/>
      <c r="N37" s="94"/>
      <c r="O37" s="94"/>
      <c r="P37" s="114"/>
      <c r="Q37" s="114"/>
      <c r="R37" s="114"/>
      <c r="S37" s="114"/>
      <c r="T37" s="114"/>
      <c r="U37" s="114"/>
      <c r="V37" s="114"/>
      <c r="W37" s="114"/>
      <c r="X37" s="115"/>
      <c r="Y37" s="116"/>
      <c r="Z37" s="114"/>
      <c r="AA37" s="117"/>
      <c r="AB37" s="118"/>
      <c r="AC37" s="628">
        <v>38437</v>
      </c>
      <c r="AD37" s="629"/>
      <c r="AE37" s="629"/>
      <c r="AF37" s="630"/>
      <c r="AG37" s="643"/>
      <c r="AH37" s="644"/>
      <c r="AI37" s="645" t="str">
        <f t="shared" si="0"/>
        <v/>
      </c>
      <c r="AJ37" s="646"/>
      <c r="AK37" s="646"/>
      <c r="AL37" s="647"/>
      <c r="AM37" s="57"/>
      <c r="AQ37" s="628">
        <v>30220</v>
      </c>
      <c r="AR37" s="629"/>
      <c r="AS37" s="629"/>
      <c r="AT37" s="630"/>
    </row>
    <row r="38" spans="6:46" ht="15" customHeight="1" x14ac:dyDescent="0.25">
      <c r="F38" s="824"/>
      <c r="G38" s="111"/>
      <c r="H38" s="28" t="s">
        <v>600</v>
      </c>
      <c r="I38" s="29"/>
      <c r="J38" s="105"/>
      <c r="K38" s="111"/>
      <c r="L38" s="30" t="s">
        <v>711</v>
      </c>
      <c r="M38" s="29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30"/>
      <c r="Y38" s="29"/>
      <c r="Z38" s="28"/>
      <c r="AA38" s="370"/>
      <c r="AB38" s="371"/>
      <c r="AC38" s="608">
        <v>313</v>
      </c>
      <c r="AD38" s="609"/>
      <c r="AE38" s="609"/>
      <c r="AF38" s="610"/>
      <c r="AG38" s="648"/>
      <c r="AH38" s="614"/>
      <c r="AI38" s="649" t="str">
        <f t="shared" si="0"/>
        <v/>
      </c>
      <c r="AJ38" s="650"/>
      <c r="AK38" s="650"/>
      <c r="AL38" s="651"/>
      <c r="AM38" s="57"/>
      <c r="AQ38" s="608">
        <v>252</v>
      </c>
      <c r="AR38" s="609"/>
      <c r="AS38" s="609"/>
      <c r="AT38" s="610"/>
    </row>
    <row r="39" spans="6:46" ht="15" customHeight="1" x14ac:dyDescent="0.25">
      <c r="F39" s="824"/>
      <c r="G39" s="111"/>
      <c r="H39" s="31" t="s">
        <v>604</v>
      </c>
      <c r="I39" s="29"/>
      <c r="J39" s="106"/>
      <c r="K39" s="111"/>
      <c r="L39" s="30" t="s">
        <v>714</v>
      </c>
      <c r="M39" s="29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30"/>
      <c r="Y39" s="29"/>
      <c r="Z39" s="28"/>
      <c r="AA39" s="370"/>
      <c r="AB39" s="371"/>
      <c r="AC39" s="608">
        <v>84</v>
      </c>
      <c r="AD39" s="609"/>
      <c r="AE39" s="609"/>
      <c r="AF39" s="610"/>
      <c r="AG39" s="648"/>
      <c r="AH39" s="614"/>
      <c r="AI39" s="649" t="str">
        <f t="shared" si="0"/>
        <v/>
      </c>
      <c r="AJ39" s="650"/>
      <c r="AK39" s="650"/>
      <c r="AL39" s="651"/>
      <c r="AM39" s="57"/>
      <c r="AQ39" s="608">
        <v>68</v>
      </c>
      <c r="AR39" s="609"/>
      <c r="AS39" s="609"/>
      <c r="AT39" s="610"/>
    </row>
    <row r="40" spans="6:46" ht="15" customHeight="1" x14ac:dyDescent="0.25">
      <c r="F40" s="824"/>
      <c r="G40" s="111"/>
      <c r="H40" s="31" t="s">
        <v>605</v>
      </c>
      <c r="I40" s="29"/>
      <c r="J40" s="106"/>
      <c r="K40" s="111"/>
      <c r="L40" s="30" t="s">
        <v>715</v>
      </c>
      <c r="M40" s="29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30"/>
      <c r="Y40" s="29"/>
      <c r="Z40" s="28"/>
      <c r="AA40" s="370"/>
      <c r="AB40" s="371"/>
      <c r="AC40" s="608">
        <v>84</v>
      </c>
      <c r="AD40" s="609"/>
      <c r="AE40" s="609"/>
      <c r="AF40" s="610"/>
      <c r="AG40" s="648"/>
      <c r="AH40" s="614"/>
      <c r="AI40" s="649" t="str">
        <f t="shared" si="0"/>
        <v/>
      </c>
      <c r="AJ40" s="650"/>
      <c r="AK40" s="650"/>
      <c r="AL40" s="651"/>
      <c r="AM40" s="57"/>
      <c r="AQ40" s="608">
        <v>68</v>
      </c>
      <c r="AR40" s="609"/>
      <c r="AS40" s="609"/>
      <c r="AT40" s="610"/>
    </row>
    <row r="41" spans="6:46" ht="15" customHeight="1" thickBot="1" x14ac:dyDescent="0.3">
      <c r="F41" s="825"/>
      <c r="G41" s="112"/>
      <c r="H41" s="97" t="s">
        <v>609</v>
      </c>
      <c r="I41" s="98"/>
      <c r="J41" s="107"/>
      <c r="K41" s="112"/>
      <c r="L41" s="30" t="s">
        <v>718</v>
      </c>
      <c r="M41" s="98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6"/>
      <c r="Y41" s="98"/>
      <c r="Z41" s="155"/>
      <c r="AA41" s="372"/>
      <c r="AB41" s="373"/>
      <c r="AC41" s="619">
        <v>418</v>
      </c>
      <c r="AD41" s="620"/>
      <c r="AE41" s="620"/>
      <c r="AF41" s="621"/>
      <c r="AG41" s="652"/>
      <c r="AH41" s="653"/>
      <c r="AI41" s="654" t="str">
        <f t="shared" si="0"/>
        <v/>
      </c>
      <c r="AJ41" s="655"/>
      <c r="AK41" s="655"/>
      <c r="AL41" s="656"/>
      <c r="AM41" s="57"/>
      <c r="AQ41" s="619">
        <v>344</v>
      </c>
      <c r="AR41" s="620"/>
      <c r="AS41" s="620"/>
      <c r="AT41" s="621"/>
    </row>
    <row r="42" spans="6:46" ht="15" customHeight="1" x14ac:dyDescent="0.25">
      <c r="F42" s="3"/>
      <c r="G42" s="3"/>
      <c r="H42" s="3"/>
      <c r="I42" s="3"/>
      <c r="AC42" s="3"/>
      <c r="AD42" s="3"/>
      <c r="AE42" s="3"/>
      <c r="AI42" s="34"/>
      <c r="AJ42" s="34"/>
      <c r="AK42" s="34"/>
      <c r="AL42" s="34"/>
      <c r="AQ42" s="3"/>
      <c r="AR42" s="3"/>
      <c r="AS42" s="3"/>
    </row>
    <row r="43" spans="6:46" ht="21" customHeight="1" thickBot="1" x14ac:dyDescent="0.3">
      <c r="F43" s="35" t="s">
        <v>10</v>
      </c>
      <c r="G43" s="3"/>
      <c r="H43" s="3"/>
      <c r="I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6"/>
      <c r="AC43" s="37"/>
      <c r="AD43" s="37"/>
      <c r="AE43" s="37"/>
      <c r="AF43" s="34"/>
      <c r="AG43" s="38"/>
      <c r="AH43" s="39"/>
      <c r="AI43" s="40"/>
      <c r="AJ43" s="40"/>
      <c r="AK43" s="41"/>
      <c r="AL43" s="41"/>
      <c r="AQ43" s="37"/>
      <c r="AR43" s="37"/>
      <c r="AS43" s="37"/>
      <c r="AT43" s="34"/>
    </row>
    <row r="44" spans="6:46" ht="15" customHeight="1" x14ac:dyDescent="0.3">
      <c r="F44" s="826"/>
      <c r="G44" s="102" t="s">
        <v>611</v>
      </c>
      <c r="H44" s="110"/>
      <c r="I44" s="92"/>
      <c r="J44" s="103"/>
      <c r="K44" s="113"/>
      <c r="L44" s="93" t="s">
        <v>11</v>
      </c>
      <c r="M44" s="110"/>
      <c r="N44" s="94"/>
      <c r="O44" s="114"/>
      <c r="P44" s="114"/>
      <c r="Q44" s="133"/>
      <c r="R44" s="133"/>
      <c r="S44" s="133"/>
      <c r="T44" s="133"/>
      <c r="U44" s="133"/>
      <c r="V44" s="133"/>
      <c r="W44" s="133"/>
      <c r="X44" s="134"/>
      <c r="Y44" s="135"/>
      <c r="Z44" s="133"/>
      <c r="AA44" s="136"/>
      <c r="AB44" s="137"/>
      <c r="AC44" s="628">
        <v>2636</v>
      </c>
      <c r="AD44" s="629"/>
      <c r="AE44" s="629"/>
      <c r="AF44" s="630"/>
      <c r="AG44" s="660"/>
      <c r="AH44" s="660"/>
      <c r="AI44" s="645" t="str">
        <f>IF(AG44 ="","",AG44*AC44)</f>
        <v/>
      </c>
      <c r="AJ44" s="646"/>
      <c r="AK44" s="646"/>
      <c r="AL44" s="647"/>
      <c r="AM44" s="57"/>
      <c r="AQ44" s="628">
        <v>2129</v>
      </c>
      <c r="AR44" s="629"/>
      <c r="AS44" s="629"/>
      <c r="AT44" s="630"/>
    </row>
    <row r="45" spans="6:46" ht="15" customHeight="1" x14ac:dyDescent="0.25">
      <c r="F45" s="827"/>
      <c r="G45" s="121"/>
      <c r="H45" s="42" t="s">
        <v>612</v>
      </c>
      <c r="I45" s="43"/>
      <c r="J45" s="122"/>
      <c r="K45" s="121"/>
      <c r="L45" s="44" t="s">
        <v>673</v>
      </c>
      <c r="M45" s="43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4"/>
      <c r="Y45" s="374"/>
      <c r="Z45" s="42"/>
      <c r="AA45" s="375"/>
      <c r="AB45" s="138"/>
      <c r="AC45" s="608">
        <v>384</v>
      </c>
      <c r="AD45" s="609"/>
      <c r="AE45" s="609"/>
      <c r="AF45" s="610"/>
      <c r="AG45" s="613"/>
      <c r="AH45" s="613"/>
      <c r="AI45" s="649" t="str">
        <f>IF(AG45 ="","",AG45*AC45)</f>
        <v/>
      </c>
      <c r="AJ45" s="650"/>
      <c r="AK45" s="650"/>
      <c r="AL45" s="651"/>
      <c r="AM45" s="57"/>
      <c r="AQ45" s="608">
        <v>299</v>
      </c>
      <c r="AR45" s="609"/>
      <c r="AS45" s="609"/>
      <c r="AT45" s="610"/>
    </row>
    <row r="46" spans="6:46" ht="15" customHeight="1" x14ac:dyDescent="0.25">
      <c r="F46" s="827"/>
      <c r="G46" s="123"/>
      <c r="H46" s="42" t="s">
        <v>613</v>
      </c>
      <c r="I46" s="43"/>
      <c r="J46" s="122"/>
      <c r="K46" s="121"/>
      <c r="L46" s="44" t="s">
        <v>719</v>
      </c>
      <c r="M46" s="43"/>
      <c r="N46" s="42"/>
      <c r="O46" s="42"/>
      <c r="P46" s="42"/>
      <c r="Q46" s="42"/>
      <c r="R46" s="42"/>
      <c r="S46" s="42"/>
      <c r="T46" s="42"/>
      <c r="U46" s="42"/>
      <c r="V46" s="376"/>
      <c r="W46" s="376"/>
      <c r="X46" s="377"/>
      <c r="Y46" s="378"/>
      <c r="Z46" s="376"/>
      <c r="AA46" s="379"/>
      <c r="AB46" s="139"/>
      <c r="AC46" s="608">
        <v>1065</v>
      </c>
      <c r="AD46" s="609"/>
      <c r="AE46" s="609"/>
      <c r="AF46" s="610"/>
      <c r="AG46" s="613"/>
      <c r="AH46" s="613"/>
      <c r="AI46" s="649" t="str">
        <f t="shared" ref="AI46:AI54" si="1">IF(AG46 ="","",AG46*AC46)</f>
        <v/>
      </c>
      <c r="AJ46" s="650"/>
      <c r="AK46" s="650"/>
      <c r="AL46" s="651"/>
      <c r="AM46" s="57"/>
      <c r="AQ46" s="608">
        <v>868</v>
      </c>
      <c r="AR46" s="609"/>
      <c r="AS46" s="609"/>
      <c r="AT46" s="610"/>
    </row>
    <row r="47" spans="6:46" ht="15" customHeight="1" thickBot="1" x14ac:dyDescent="0.3">
      <c r="F47" s="828"/>
      <c r="G47" s="125"/>
      <c r="H47" s="126" t="s">
        <v>614</v>
      </c>
      <c r="I47" s="127"/>
      <c r="J47" s="128"/>
      <c r="K47" s="125"/>
      <c r="L47" s="380" t="s">
        <v>720</v>
      </c>
      <c r="M47" s="127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0"/>
      <c r="Y47" s="382"/>
      <c r="Z47" s="381"/>
      <c r="AA47" s="383"/>
      <c r="AB47" s="143"/>
      <c r="AC47" s="619">
        <v>144</v>
      </c>
      <c r="AD47" s="620"/>
      <c r="AE47" s="620"/>
      <c r="AF47" s="621"/>
      <c r="AG47" s="661"/>
      <c r="AH47" s="661"/>
      <c r="AI47" s="654" t="str">
        <f t="shared" si="1"/>
        <v/>
      </c>
      <c r="AJ47" s="655"/>
      <c r="AK47" s="655"/>
      <c r="AL47" s="656"/>
      <c r="AM47" s="57"/>
      <c r="AQ47" s="619">
        <v>119</v>
      </c>
      <c r="AR47" s="620"/>
      <c r="AS47" s="620"/>
      <c r="AT47" s="621"/>
    </row>
    <row r="48" spans="6:46" ht="15" customHeight="1" x14ac:dyDescent="0.3">
      <c r="F48" s="823"/>
      <c r="G48" s="102" t="s">
        <v>615</v>
      </c>
      <c r="H48" s="110"/>
      <c r="I48" s="92"/>
      <c r="J48" s="103"/>
      <c r="K48" s="113"/>
      <c r="L48" s="93" t="s">
        <v>12</v>
      </c>
      <c r="M48" s="110"/>
      <c r="N48" s="94"/>
      <c r="O48" s="114"/>
      <c r="P48" s="114"/>
      <c r="Q48" s="114"/>
      <c r="R48" s="114"/>
      <c r="S48" s="114"/>
      <c r="T48" s="133"/>
      <c r="U48" s="133"/>
      <c r="V48" s="133"/>
      <c r="W48" s="133"/>
      <c r="X48" s="134"/>
      <c r="Y48" s="135"/>
      <c r="Z48" s="133"/>
      <c r="AA48" s="136"/>
      <c r="AB48" s="137"/>
      <c r="AC48" s="628">
        <v>1232</v>
      </c>
      <c r="AD48" s="629"/>
      <c r="AE48" s="629"/>
      <c r="AF48" s="630"/>
      <c r="AG48" s="660"/>
      <c r="AH48" s="660"/>
      <c r="AI48" s="645" t="str">
        <f t="shared" si="1"/>
        <v/>
      </c>
      <c r="AJ48" s="646"/>
      <c r="AK48" s="646"/>
      <c r="AL48" s="647"/>
      <c r="AM48" s="57"/>
      <c r="AQ48" s="628">
        <v>1017</v>
      </c>
      <c r="AR48" s="629"/>
      <c r="AS48" s="629"/>
      <c r="AT48" s="630"/>
    </row>
    <row r="49" spans="1:46" ht="15" customHeight="1" x14ac:dyDescent="0.25">
      <c r="F49" s="824"/>
      <c r="G49" s="121"/>
      <c r="H49" s="42" t="s">
        <v>616</v>
      </c>
      <c r="I49" s="43"/>
      <c r="J49" s="122"/>
      <c r="K49" s="121"/>
      <c r="L49" s="44" t="s">
        <v>721</v>
      </c>
      <c r="M49" s="43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4"/>
      <c r="Y49" s="374"/>
      <c r="Z49" s="42"/>
      <c r="AA49" s="375"/>
      <c r="AB49" s="384"/>
      <c r="AC49" s="608">
        <f t="shared" ref="AC49:AC53" si="2">AQ49*(1+$AC$18)</f>
        <v>941.29</v>
      </c>
      <c r="AD49" s="609"/>
      <c r="AE49" s="609"/>
      <c r="AF49" s="610"/>
      <c r="AG49" s="613"/>
      <c r="AH49" s="613"/>
      <c r="AI49" s="649" t="str">
        <f t="shared" si="1"/>
        <v/>
      </c>
      <c r="AJ49" s="650"/>
      <c r="AK49" s="650"/>
      <c r="AL49" s="651"/>
      <c r="AM49" s="57"/>
      <c r="AQ49" s="608">
        <v>791</v>
      </c>
      <c r="AR49" s="609"/>
      <c r="AS49" s="609"/>
      <c r="AT49" s="610"/>
    </row>
    <row r="50" spans="1:46" ht="15" customHeight="1" x14ac:dyDescent="0.25">
      <c r="F50" s="824"/>
      <c r="G50" s="121"/>
      <c r="H50" s="42" t="s">
        <v>617</v>
      </c>
      <c r="I50" s="43"/>
      <c r="J50" s="122"/>
      <c r="K50" s="121"/>
      <c r="L50" s="44" t="s">
        <v>722</v>
      </c>
      <c r="M50" s="43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4"/>
      <c r="Y50" s="374"/>
      <c r="Z50" s="42"/>
      <c r="AA50" s="375"/>
      <c r="AB50" s="384"/>
      <c r="AC50" s="608">
        <v>142</v>
      </c>
      <c r="AD50" s="609"/>
      <c r="AE50" s="609"/>
      <c r="AF50" s="610"/>
      <c r="AG50" s="613"/>
      <c r="AH50" s="613"/>
      <c r="AI50" s="649" t="str">
        <f t="shared" si="1"/>
        <v/>
      </c>
      <c r="AJ50" s="650"/>
      <c r="AK50" s="650"/>
      <c r="AL50" s="651"/>
      <c r="AM50" s="57"/>
      <c r="AQ50" s="608">
        <v>113</v>
      </c>
      <c r="AR50" s="609"/>
      <c r="AS50" s="609"/>
      <c r="AT50" s="610"/>
    </row>
    <row r="51" spans="1:46" ht="15" customHeight="1" x14ac:dyDescent="0.25">
      <c r="F51" s="824"/>
      <c r="G51" s="121"/>
      <c r="H51" s="42" t="s">
        <v>618</v>
      </c>
      <c r="I51" s="43"/>
      <c r="J51" s="122"/>
      <c r="K51" s="121"/>
      <c r="L51" s="44" t="s">
        <v>723</v>
      </c>
      <c r="M51" s="43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4"/>
      <c r="Y51" s="374"/>
      <c r="Z51" s="42"/>
      <c r="AA51" s="375"/>
      <c r="AB51" s="384"/>
      <c r="AC51" s="608">
        <f t="shared" si="2"/>
        <v>653.30999999999995</v>
      </c>
      <c r="AD51" s="609"/>
      <c r="AE51" s="609"/>
      <c r="AF51" s="610"/>
      <c r="AG51" s="613"/>
      <c r="AH51" s="613"/>
      <c r="AI51" s="649" t="str">
        <f t="shared" si="1"/>
        <v/>
      </c>
      <c r="AJ51" s="650"/>
      <c r="AK51" s="650"/>
      <c r="AL51" s="651"/>
      <c r="AM51" s="57"/>
      <c r="AQ51" s="608">
        <v>549</v>
      </c>
      <c r="AR51" s="609"/>
      <c r="AS51" s="609"/>
      <c r="AT51" s="610"/>
    </row>
    <row r="52" spans="1:46" ht="15" customHeight="1" x14ac:dyDescent="0.25">
      <c r="F52" s="824"/>
      <c r="G52" s="121"/>
      <c r="H52" s="45" t="s">
        <v>619</v>
      </c>
      <c r="I52" s="43"/>
      <c r="J52" s="124"/>
      <c r="K52" s="121"/>
      <c r="L52" s="44" t="s">
        <v>724</v>
      </c>
      <c r="M52" s="43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4"/>
      <c r="Y52" s="374"/>
      <c r="Z52" s="42"/>
      <c r="AA52" s="375"/>
      <c r="AB52" s="384"/>
      <c r="AC52" s="608">
        <v>81</v>
      </c>
      <c r="AD52" s="609"/>
      <c r="AE52" s="609"/>
      <c r="AF52" s="610"/>
      <c r="AG52" s="613"/>
      <c r="AH52" s="613"/>
      <c r="AI52" s="649" t="str">
        <f t="shared" si="1"/>
        <v/>
      </c>
      <c r="AJ52" s="650"/>
      <c r="AK52" s="650"/>
      <c r="AL52" s="651"/>
      <c r="AM52" s="57"/>
      <c r="AQ52" s="608">
        <v>65</v>
      </c>
      <c r="AR52" s="609"/>
      <c r="AS52" s="609"/>
      <c r="AT52" s="610"/>
    </row>
    <row r="53" spans="1:46" ht="15" customHeight="1" x14ac:dyDescent="0.25">
      <c r="F53" s="824"/>
      <c r="G53" s="121"/>
      <c r="H53" s="45" t="s">
        <v>620</v>
      </c>
      <c r="I53" s="43"/>
      <c r="J53" s="124"/>
      <c r="K53" s="121"/>
      <c r="L53" s="44" t="s">
        <v>725</v>
      </c>
      <c r="M53" s="43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4"/>
      <c r="Y53" s="374"/>
      <c r="Z53" s="42"/>
      <c r="AA53" s="375"/>
      <c r="AB53" s="384"/>
      <c r="AC53" s="608">
        <f t="shared" si="2"/>
        <v>653.30999999999995</v>
      </c>
      <c r="AD53" s="609"/>
      <c r="AE53" s="609"/>
      <c r="AF53" s="610"/>
      <c r="AG53" s="613"/>
      <c r="AH53" s="613"/>
      <c r="AI53" s="649" t="str">
        <f t="shared" si="1"/>
        <v/>
      </c>
      <c r="AJ53" s="650"/>
      <c r="AK53" s="650"/>
      <c r="AL53" s="651"/>
      <c r="AM53" s="57"/>
      <c r="AQ53" s="608">
        <v>549</v>
      </c>
      <c r="AR53" s="609"/>
      <c r="AS53" s="609"/>
      <c r="AT53" s="610"/>
    </row>
    <row r="54" spans="1:46" ht="15" customHeight="1" thickBot="1" x14ac:dyDescent="0.3">
      <c r="F54" s="825"/>
      <c r="G54" s="125"/>
      <c r="H54" s="126" t="s">
        <v>621</v>
      </c>
      <c r="I54" s="127"/>
      <c r="J54" s="128"/>
      <c r="K54" s="125"/>
      <c r="L54" s="380" t="s">
        <v>726</v>
      </c>
      <c r="M54" s="127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0"/>
      <c r="Y54" s="382"/>
      <c r="Z54" s="381"/>
      <c r="AA54" s="383"/>
      <c r="AB54" s="385"/>
      <c r="AC54" s="619">
        <v>81</v>
      </c>
      <c r="AD54" s="620"/>
      <c r="AE54" s="620"/>
      <c r="AF54" s="621"/>
      <c r="AG54" s="661"/>
      <c r="AH54" s="661"/>
      <c r="AI54" s="654" t="str">
        <f t="shared" si="1"/>
        <v/>
      </c>
      <c r="AJ54" s="655"/>
      <c r="AK54" s="655"/>
      <c r="AL54" s="656"/>
      <c r="AM54" s="57"/>
      <c r="AQ54" s="619">
        <v>65</v>
      </c>
      <c r="AR54" s="620"/>
      <c r="AS54" s="620"/>
      <c r="AT54" s="621"/>
    </row>
    <row r="55" spans="1:46" ht="15" customHeight="1" x14ac:dyDescent="0.25">
      <c r="F55" s="3"/>
      <c r="G55" s="3"/>
      <c r="H55" s="3"/>
      <c r="I55" s="3"/>
      <c r="AC55" s="3"/>
      <c r="AD55" s="3"/>
      <c r="AE55" s="3"/>
      <c r="AI55" s="34"/>
      <c r="AJ55" s="34"/>
      <c r="AK55" s="34"/>
      <c r="AL55" s="34"/>
      <c r="AQ55" s="3"/>
      <c r="AR55" s="3"/>
      <c r="AS55" s="3"/>
    </row>
    <row r="56" spans="1:46" s="18" customFormat="1" ht="21" customHeight="1" thickBot="1" x14ac:dyDescent="0.35">
      <c r="F56" s="35" t="s">
        <v>13</v>
      </c>
      <c r="G56" s="19"/>
      <c r="H56" s="19"/>
      <c r="I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/>
      <c r="AC56" s="21"/>
      <c r="AD56" s="21"/>
      <c r="AE56" s="21"/>
      <c r="AF56" s="22"/>
      <c r="AG56" s="23"/>
      <c r="AH56" s="24"/>
      <c r="AI56" s="25"/>
      <c r="AJ56" s="25"/>
      <c r="AK56" s="26"/>
      <c r="AL56" s="26"/>
      <c r="AQ56" s="21"/>
      <c r="AR56" s="21"/>
      <c r="AS56" s="21"/>
      <c r="AT56" s="22"/>
    </row>
    <row r="57" spans="1:46" ht="14.1" customHeight="1" x14ac:dyDescent="0.25">
      <c r="F57" s="657"/>
      <c r="G57" s="270" t="s">
        <v>622</v>
      </c>
      <c r="H57" s="130"/>
      <c r="I57" s="131"/>
      <c r="J57" s="132"/>
      <c r="K57" s="129"/>
      <c r="L57" s="144" t="s">
        <v>676</v>
      </c>
      <c r="M57" s="131"/>
      <c r="N57" s="130"/>
      <c r="O57" s="130"/>
      <c r="P57" s="130"/>
      <c r="Q57" s="130"/>
      <c r="R57" s="130"/>
      <c r="S57" s="130"/>
      <c r="T57" s="130"/>
      <c r="U57" s="386"/>
      <c r="V57" s="386"/>
      <c r="W57" s="386"/>
      <c r="X57" s="387"/>
      <c r="Y57" s="388"/>
      <c r="Z57" s="386"/>
      <c r="AA57" s="389"/>
      <c r="AB57" s="390"/>
      <c r="AC57" s="628">
        <f>AQ57*(1+$AC$18)</f>
        <v>0</v>
      </c>
      <c r="AD57" s="629"/>
      <c r="AE57" s="629"/>
      <c r="AF57" s="630"/>
      <c r="AG57" s="660"/>
      <c r="AH57" s="660"/>
      <c r="AI57" s="645" t="str">
        <f>IF(AG57 ="","",AG57*AC57)</f>
        <v/>
      </c>
      <c r="AJ57" s="646"/>
      <c r="AK57" s="646"/>
      <c r="AL57" s="647"/>
      <c r="AM57" s="57"/>
      <c r="AQ57" s="628">
        <v>0</v>
      </c>
      <c r="AR57" s="629"/>
      <c r="AS57" s="629"/>
      <c r="AT57" s="630"/>
    </row>
    <row r="58" spans="1:46" ht="14.1" customHeight="1" x14ac:dyDescent="0.25">
      <c r="F58" s="658"/>
      <c r="G58" s="213" t="s">
        <v>623</v>
      </c>
      <c r="H58" s="28"/>
      <c r="I58" s="29"/>
      <c r="J58" s="105"/>
      <c r="K58" s="111"/>
      <c r="L58" s="30" t="s">
        <v>727</v>
      </c>
      <c r="M58" s="29"/>
      <c r="N58" s="28"/>
      <c r="O58" s="28"/>
      <c r="P58" s="28"/>
      <c r="Q58" s="28"/>
      <c r="R58" s="28"/>
      <c r="S58" s="28"/>
      <c r="T58" s="28"/>
      <c r="U58" s="42"/>
      <c r="V58" s="42"/>
      <c r="W58" s="42"/>
      <c r="X58" s="44"/>
      <c r="Y58" s="374"/>
      <c r="Z58" s="42"/>
      <c r="AA58" s="375"/>
      <c r="AB58" s="384"/>
      <c r="AC58" s="608">
        <f>AQ58*(1+$AC$18)</f>
        <v>0</v>
      </c>
      <c r="AD58" s="609"/>
      <c r="AE58" s="609"/>
      <c r="AF58" s="610"/>
      <c r="AG58" s="613"/>
      <c r="AH58" s="613"/>
      <c r="AI58" s="649" t="str">
        <f>IF(AG58 ="","",AG58*AC58)</f>
        <v/>
      </c>
      <c r="AJ58" s="650"/>
      <c r="AK58" s="650"/>
      <c r="AL58" s="651"/>
      <c r="AM58" s="57"/>
      <c r="AQ58" s="608">
        <v>0</v>
      </c>
      <c r="AR58" s="609"/>
      <c r="AS58" s="609"/>
      <c r="AT58" s="610"/>
    </row>
    <row r="59" spans="1:46" ht="14.1" customHeight="1" x14ac:dyDescent="0.25">
      <c r="F59" s="658"/>
      <c r="G59" s="213" t="s">
        <v>624</v>
      </c>
      <c r="H59" s="28"/>
      <c r="I59" s="29"/>
      <c r="J59" s="105"/>
      <c r="K59" s="111"/>
      <c r="L59" s="30" t="s">
        <v>728</v>
      </c>
      <c r="M59" s="29"/>
      <c r="N59" s="28"/>
      <c r="O59" s="28"/>
      <c r="P59" s="28"/>
      <c r="Q59" s="28"/>
      <c r="R59" s="28"/>
      <c r="S59" s="28"/>
      <c r="T59" s="28"/>
      <c r="U59" s="42"/>
      <c r="V59" s="42"/>
      <c r="W59" s="42"/>
      <c r="X59" s="44"/>
      <c r="Y59" s="374"/>
      <c r="Z59" s="42"/>
      <c r="AA59" s="375"/>
      <c r="AB59" s="384"/>
      <c r="AC59" s="608">
        <v>281</v>
      </c>
      <c r="AD59" s="609"/>
      <c r="AE59" s="609"/>
      <c r="AF59" s="610"/>
      <c r="AG59" s="613"/>
      <c r="AH59" s="613"/>
      <c r="AI59" s="649" t="str">
        <f>IF(AG59 ="","",AG59*AC59)</f>
        <v/>
      </c>
      <c r="AJ59" s="650"/>
      <c r="AK59" s="650"/>
      <c r="AL59" s="651"/>
      <c r="AM59" s="57"/>
      <c r="AQ59" s="608">
        <v>228</v>
      </c>
      <c r="AR59" s="609"/>
      <c r="AS59" s="609"/>
      <c r="AT59" s="610"/>
    </row>
    <row r="60" spans="1:46" ht="14.1" customHeight="1" thickBot="1" x14ac:dyDescent="0.3">
      <c r="F60" s="659"/>
      <c r="G60" s="272" t="s">
        <v>625</v>
      </c>
      <c r="H60" s="97"/>
      <c r="I60" s="98"/>
      <c r="J60" s="107"/>
      <c r="K60" s="112"/>
      <c r="L60" s="156" t="s">
        <v>729</v>
      </c>
      <c r="M60" s="98"/>
      <c r="N60" s="155"/>
      <c r="O60" s="155"/>
      <c r="P60" s="155"/>
      <c r="Q60" s="155"/>
      <c r="R60" s="155"/>
      <c r="S60" s="155"/>
      <c r="T60" s="155"/>
      <c r="U60" s="381"/>
      <c r="V60" s="381"/>
      <c r="W60" s="381"/>
      <c r="X60" s="380"/>
      <c r="Y60" s="382"/>
      <c r="Z60" s="381"/>
      <c r="AA60" s="383"/>
      <c r="AB60" s="385"/>
      <c r="AC60" s="619">
        <v>281</v>
      </c>
      <c r="AD60" s="620"/>
      <c r="AE60" s="620"/>
      <c r="AF60" s="621"/>
      <c r="AG60" s="661"/>
      <c r="AH60" s="661"/>
      <c r="AI60" s="654" t="str">
        <f>IF(AG60 ="","",AG60*AC60)</f>
        <v/>
      </c>
      <c r="AJ60" s="655"/>
      <c r="AK60" s="655"/>
      <c r="AL60" s="656"/>
      <c r="AM60" s="57"/>
      <c r="AQ60" s="619">
        <v>228</v>
      </c>
      <c r="AR60" s="620"/>
      <c r="AS60" s="620"/>
      <c r="AT60" s="621"/>
    </row>
    <row r="61" spans="1:46" ht="7.5" customHeight="1" x14ac:dyDescent="0.25"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Q61" s="3"/>
      <c r="AR61" s="3"/>
      <c r="AS61" s="3"/>
      <c r="AT61" s="3"/>
    </row>
    <row r="62" spans="1:46" ht="15" customHeight="1" x14ac:dyDescent="0.25"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803" t="s">
        <v>15</v>
      </c>
      <c r="W62" s="803"/>
      <c r="X62" s="803"/>
      <c r="Y62" s="803"/>
      <c r="Z62" s="803"/>
      <c r="AA62" s="803"/>
      <c r="AB62" s="803"/>
      <c r="AC62" s="803"/>
      <c r="AD62" s="803"/>
      <c r="AE62" s="803"/>
      <c r="AF62" s="803"/>
      <c r="AG62" s="803"/>
      <c r="AH62" s="803"/>
      <c r="AI62" s="803"/>
      <c r="AJ62" s="803"/>
      <c r="AK62" s="803"/>
      <c r="AL62" s="803"/>
    </row>
    <row r="63" spans="1:46" ht="8.1" customHeight="1" x14ac:dyDescent="0.25">
      <c r="A63" s="196" t="s">
        <v>0</v>
      </c>
      <c r="B63" s="197"/>
      <c r="C63" s="197"/>
      <c r="D63" s="197"/>
      <c r="E63" s="197"/>
      <c r="F63" s="197"/>
      <c r="G63" s="197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9"/>
      <c r="X63" s="196" t="s">
        <v>1</v>
      </c>
      <c r="Y63" s="197"/>
      <c r="Z63" s="198"/>
      <c r="AA63" s="198"/>
      <c r="AB63" s="199"/>
      <c r="AC63" s="631" t="s">
        <v>343</v>
      </c>
      <c r="AD63" s="632"/>
      <c r="AE63" s="632"/>
      <c r="AF63" s="633"/>
      <c r="AG63" s="662" t="s">
        <v>2</v>
      </c>
      <c r="AH63" s="663"/>
      <c r="AI63" s="702" t="s">
        <v>3</v>
      </c>
      <c r="AJ63" s="703"/>
      <c r="AK63" s="703"/>
      <c r="AL63" s="704"/>
      <c r="AQ63" s="631" t="s">
        <v>32</v>
      </c>
      <c r="AR63" s="632"/>
      <c r="AS63" s="632"/>
      <c r="AT63" s="633"/>
    </row>
    <row r="64" spans="1:46" ht="8.1" customHeight="1" x14ac:dyDescent="0.25">
      <c r="A64" s="711" t="s">
        <v>626</v>
      </c>
      <c r="B64" s="712"/>
      <c r="C64" s="712"/>
      <c r="D64" s="712"/>
      <c r="E64" s="712"/>
      <c r="F64" s="712"/>
      <c r="G64" s="712"/>
      <c r="H64" s="712"/>
      <c r="I64" s="712"/>
      <c r="J64" s="712"/>
      <c r="K64" s="712"/>
      <c r="L64" s="712"/>
      <c r="M64" s="712"/>
      <c r="N64" s="712"/>
      <c r="O64" s="712"/>
      <c r="P64" s="712"/>
      <c r="Q64" s="712"/>
      <c r="R64" s="712"/>
      <c r="S64" s="712"/>
      <c r="T64" s="712"/>
      <c r="U64" s="712"/>
      <c r="V64" s="712"/>
      <c r="W64" s="713"/>
      <c r="X64" s="717" t="s">
        <v>4</v>
      </c>
      <c r="Y64" s="718"/>
      <c r="Z64" s="718"/>
      <c r="AA64" s="718"/>
      <c r="AB64" s="719"/>
      <c r="AC64" s="634"/>
      <c r="AD64" s="635"/>
      <c r="AE64" s="635"/>
      <c r="AF64" s="636"/>
      <c r="AG64" s="664"/>
      <c r="AH64" s="665"/>
      <c r="AI64" s="705"/>
      <c r="AJ64" s="706"/>
      <c r="AK64" s="706"/>
      <c r="AL64" s="707"/>
      <c r="AQ64" s="634"/>
      <c r="AR64" s="635"/>
      <c r="AS64" s="635"/>
      <c r="AT64" s="636"/>
    </row>
    <row r="65" spans="1:46" ht="8.1" customHeight="1" x14ac:dyDescent="0.25">
      <c r="A65" s="711"/>
      <c r="B65" s="712"/>
      <c r="C65" s="712"/>
      <c r="D65" s="712"/>
      <c r="E65" s="712"/>
      <c r="F65" s="712"/>
      <c r="G65" s="712"/>
      <c r="H65" s="712"/>
      <c r="I65" s="712"/>
      <c r="J65" s="712"/>
      <c r="K65" s="712"/>
      <c r="L65" s="712"/>
      <c r="M65" s="712"/>
      <c r="N65" s="712"/>
      <c r="O65" s="712"/>
      <c r="P65" s="712"/>
      <c r="Q65" s="712"/>
      <c r="R65" s="712"/>
      <c r="S65" s="712"/>
      <c r="T65" s="712"/>
      <c r="U65" s="712"/>
      <c r="V65" s="712"/>
      <c r="W65" s="713"/>
      <c r="X65" s="717"/>
      <c r="Y65" s="718"/>
      <c r="Z65" s="718"/>
      <c r="AA65" s="718"/>
      <c r="AB65" s="719"/>
      <c r="AC65" s="634"/>
      <c r="AD65" s="635"/>
      <c r="AE65" s="635"/>
      <c r="AF65" s="636"/>
      <c r="AG65" s="664"/>
      <c r="AH65" s="665"/>
      <c r="AI65" s="705"/>
      <c r="AJ65" s="706"/>
      <c r="AK65" s="706"/>
      <c r="AL65" s="707"/>
      <c r="AQ65" s="634"/>
      <c r="AR65" s="635"/>
      <c r="AS65" s="635"/>
      <c r="AT65" s="636"/>
    </row>
    <row r="66" spans="1:46" ht="8.1" customHeight="1" x14ac:dyDescent="0.25">
      <c r="A66" s="714"/>
      <c r="B66" s="715"/>
      <c r="C66" s="715"/>
      <c r="D66" s="715"/>
      <c r="E66" s="715"/>
      <c r="F66" s="715"/>
      <c r="G66" s="715"/>
      <c r="H66" s="715"/>
      <c r="I66" s="715"/>
      <c r="J66" s="715"/>
      <c r="K66" s="715"/>
      <c r="L66" s="715"/>
      <c r="M66" s="715"/>
      <c r="N66" s="715"/>
      <c r="O66" s="715"/>
      <c r="P66" s="715"/>
      <c r="Q66" s="715"/>
      <c r="R66" s="715"/>
      <c r="S66" s="715"/>
      <c r="T66" s="715"/>
      <c r="U66" s="715"/>
      <c r="V66" s="715"/>
      <c r="W66" s="716"/>
      <c r="X66" s="720"/>
      <c r="Y66" s="721"/>
      <c r="Z66" s="721"/>
      <c r="AA66" s="721"/>
      <c r="AB66" s="722"/>
      <c r="AC66" s="637"/>
      <c r="AD66" s="638"/>
      <c r="AE66" s="638"/>
      <c r="AF66" s="639"/>
      <c r="AG66" s="666"/>
      <c r="AH66" s="667"/>
      <c r="AI66" s="708"/>
      <c r="AJ66" s="709"/>
      <c r="AK66" s="709"/>
      <c r="AL66" s="710"/>
      <c r="AQ66" s="637"/>
      <c r="AR66" s="638"/>
      <c r="AS66" s="638"/>
      <c r="AT66" s="639"/>
    </row>
    <row r="67" spans="1:46" ht="15" customHeight="1" x14ac:dyDescent="0.25"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/>
      <c r="Z67" s="5"/>
      <c r="AA67" s="5"/>
      <c r="AB67" s="5"/>
      <c r="AC67" s="625">
        <f>AC18</f>
        <v>0.19</v>
      </c>
      <c r="AD67" s="626"/>
      <c r="AE67" s="626"/>
      <c r="AF67" s="627"/>
      <c r="AG67" s="8"/>
      <c r="AH67" s="8"/>
      <c r="AI67" s="9"/>
      <c r="AJ67" s="9"/>
      <c r="AK67" s="10"/>
      <c r="AL67" s="11"/>
      <c r="AQ67" s="200"/>
      <c r="AR67" s="201"/>
      <c r="AS67" s="201"/>
      <c r="AT67" s="201"/>
    </row>
    <row r="68" spans="1:46" ht="15" customHeight="1" thickBot="1" x14ac:dyDescent="0.3">
      <c r="F68" s="59" t="s">
        <v>16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Q68" s="60"/>
      <c r="AR68" s="60"/>
      <c r="AS68" s="60"/>
      <c r="AT68" s="60"/>
    </row>
    <row r="69" spans="1:46" ht="14.45" customHeight="1" x14ac:dyDescent="0.25">
      <c r="F69" s="145"/>
      <c r="G69" s="146" t="s">
        <v>627</v>
      </c>
      <c r="H69" s="147"/>
      <c r="I69" s="148"/>
      <c r="J69" s="172"/>
      <c r="K69" s="148"/>
      <c r="L69" s="149" t="s">
        <v>730</v>
      </c>
      <c r="M69" s="148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9"/>
      <c r="Y69" s="148"/>
      <c r="Z69" s="146"/>
      <c r="AA69" s="153"/>
      <c r="AB69" s="153"/>
      <c r="AC69" s="628">
        <v>971</v>
      </c>
      <c r="AD69" s="629"/>
      <c r="AE69" s="629"/>
      <c r="AF69" s="630"/>
      <c r="AG69" s="660"/>
      <c r="AH69" s="644"/>
      <c r="AI69" s="646" t="str">
        <f t="shared" ref="AI69:AI93" si="3">IF(AG69 ="","",AG69*AC69)</f>
        <v/>
      </c>
      <c r="AJ69" s="646"/>
      <c r="AK69" s="646"/>
      <c r="AL69" s="647"/>
      <c r="AM69" s="57"/>
      <c r="AQ69" s="628">
        <v>772</v>
      </c>
      <c r="AR69" s="629"/>
      <c r="AS69" s="629"/>
      <c r="AT69" s="630"/>
    </row>
    <row r="70" spans="1:46" ht="14.45" customHeight="1" thickBot="1" x14ac:dyDescent="0.3">
      <c r="F70" s="170"/>
      <c r="G70" s="77" t="s">
        <v>628</v>
      </c>
      <c r="H70" s="78"/>
      <c r="I70" s="79"/>
      <c r="J70" s="177"/>
      <c r="K70" s="98"/>
      <c r="L70" s="156" t="s">
        <v>731</v>
      </c>
      <c r="M70" s="98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6"/>
      <c r="Y70" s="98"/>
      <c r="Z70" s="155"/>
      <c r="AA70" s="84"/>
      <c r="AB70" s="84"/>
      <c r="AC70" s="608">
        <v>487</v>
      </c>
      <c r="AD70" s="609"/>
      <c r="AE70" s="609"/>
      <c r="AF70" s="610"/>
      <c r="AG70" s="613"/>
      <c r="AH70" s="614"/>
      <c r="AI70" s="650" t="str">
        <f t="shared" ref="AI70" si="4">IF(AG70 ="","",AG70*AC70)</f>
        <v/>
      </c>
      <c r="AJ70" s="650"/>
      <c r="AK70" s="650"/>
      <c r="AL70" s="651"/>
      <c r="AM70" s="57"/>
      <c r="AQ70" s="608">
        <v>397</v>
      </c>
      <c r="AR70" s="609"/>
      <c r="AS70" s="609"/>
      <c r="AT70" s="610"/>
    </row>
    <row r="71" spans="1:46" ht="14.45" customHeight="1" thickBot="1" x14ac:dyDescent="0.3">
      <c r="F71" s="154"/>
      <c r="G71" s="155" t="s">
        <v>629</v>
      </c>
      <c r="H71" s="127"/>
      <c r="I71" s="98"/>
      <c r="J71" s="173"/>
      <c r="K71" s="98"/>
      <c r="L71" s="156" t="s">
        <v>732</v>
      </c>
      <c r="M71" s="98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9"/>
      <c r="Y71" s="100"/>
      <c r="Z71" s="97"/>
      <c r="AA71" s="101"/>
      <c r="AB71" s="101"/>
      <c r="AC71" s="619">
        <f t="shared" ref="AC71:AC92" si="5">AQ71*(1+$AC$18)</f>
        <v>1574.37</v>
      </c>
      <c r="AD71" s="620"/>
      <c r="AE71" s="620"/>
      <c r="AF71" s="621"/>
      <c r="AG71" s="661"/>
      <c r="AH71" s="653"/>
      <c r="AI71" s="655" t="str">
        <f t="shared" si="3"/>
        <v/>
      </c>
      <c r="AJ71" s="655"/>
      <c r="AK71" s="655"/>
      <c r="AL71" s="656"/>
      <c r="AM71" s="57"/>
      <c r="AQ71" s="619">
        <v>1323</v>
      </c>
      <c r="AR71" s="620"/>
      <c r="AS71" s="620"/>
      <c r="AT71" s="621"/>
    </row>
    <row r="72" spans="1:46" ht="14.45" customHeight="1" x14ac:dyDescent="0.25">
      <c r="F72" s="145"/>
      <c r="G72" s="130" t="s">
        <v>630</v>
      </c>
      <c r="H72" s="157"/>
      <c r="I72" s="131"/>
      <c r="J72" s="132"/>
      <c r="K72" s="131"/>
      <c r="L72" s="144" t="s">
        <v>733</v>
      </c>
      <c r="M72" s="131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44"/>
      <c r="Y72" s="131"/>
      <c r="Z72" s="130"/>
      <c r="AA72" s="117"/>
      <c r="AB72" s="117"/>
      <c r="AC72" s="628">
        <v>565</v>
      </c>
      <c r="AD72" s="629"/>
      <c r="AE72" s="629"/>
      <c r="AF72" s="630"/>
      <c r="AG72" s="660"/>
      <c r="AH72" s="644"/>
      <c r="AI72" s="646" t="str">
        <f t="shared" si="3"/>
        <v/>
      </c>
      <c r="AJ72" s="646"/>
      <c r="AK72" s="646"/>
      <c r="AL72" s="647"/>
      <c r="AM72" s="57"/>
      <c r="AQ72" s="628">
        <v>452</v>
      </c>
      <c r="AR72" s="629"/>
      <c r="AS72" s="629"/>
      <c r="AT72" s="630"/>
    </row>
    <row r="73" spans="1:46" ht="14.45" customHeight="1" thickBot="1" x14ac:dyDescent="0.3">
      <c r="F73" s="158"/>
      <c r="G73" s="159" t="s">
        <v>631</v>
      </c>
      <c r="H73" s="160"/>
      <c r="I73" s="161"/>
      <c r="J73" s="174"/>
      <c r="K73" s="161"/>
      <c r="L73" s="162" t="s">
        <v>734</v>
      </c>
      <c r="M73" s="161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62"/>
      <c r="Y73" s="161"/>
      <c r="Z73" s="159"/>
      <c r="AA73" s="166"/>
      <c r="AB73" s="166"/>
      <c r="AC73" s="619">
        <v>1108</v>
      </c>
      <c r="AD73" s="620"/>
      <c r="AE73" s="620"/>
      <c r="AF73" s="621"/>
      <c r="AG73" s="661"/>
      <c r="AH73" s="653"/>
      <c r="AI73" s="655" t="str">
        <f t="shared" si="3"/>
        <v/>
      </c>
      <c r="AJ73" s="655"/>
      <c r="AK73" s="655"/>
      <c r="AL73" s="656"/>
      <c r="AM73" s="57"/>
      <c r="AQ73" s="619">
        <v>908</v>
      </c>
      <c r="AR73" s="620"/>
      <c r="AS73" s="620"/>
      <c r="AT73" s="621"/>
    </row>
    <row r="74" spans="1:46" ht="14.45" customHeight="1" x14ac:dyDescent="0.25">
      <c r="F74" s="167"/>
      <c r="G74" s="150" t="s">
        <v>632</v>
      </c>
      <c r="H74" s="147"/>
      <c r="I74" s="148"/>
      <c r="J74" s="175"/>
      <c r="K74" s="148"/>
      <c r="L74" s="229" t="s">
        <v>735</v>
      </c>
      <c r="M74" s="148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9"/>
      <c r="Y74" s="148"/>
      <c r="Z74" s="146"/>
      <c r="AA74" s="391"/>
      <c r="AB74" s="391"/>
      <c r="AC74" s="628">
        <v>1053</v>
      </c>
      <c r="AD74" s="629"/>
      <c r="AE74" s="629"/>
      <c r="AF74" s="630"/>
      <c r="AG74" s="660"/>
      <c r="AH74" s="644"/>
      <c r="AI74" s="646" t="str">
        <f t="shared" si="3"/>
        <v/>
      </c>
      <c r="AJ74" s="646"/>
      <c r="AK74" s="646"/>
      <c r="AL74" s="647"/>
      <c r="AM74" s="57"/>
      <c r="AQ74" s="628">
        <v>836</v>
      </c>
      <c r="AR74" s="629"/>
      <c r="AS74" s="629"/>
      <c r="AT74" s="630"/>
    </row>
    <row r="75" spans="1:46" ht="14.45" customHeight="1" x14ac:dyDescent="0.25">
      <c r="F75" s="168"/>
      <c r="G75" s="31" t="s">
        <v>633</v>
      </c>
      <c r="H75" s="43"/>
      <c r="I75" s="29"/>
      <c r="J75" s="106"/>
      <c r="K75" s="29"/>
      <c r="L75" s="239" t="s">
        <v>736</v>
      </c>
      <c r="M75" s="29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30"/>
      <c r="Y75" s="29"/>
      <c r="Z75" s="28"/>
      <c r="AA75" s="370"/>
      <c r="AB75" s="370"/>
      <c r="AC75" s="608">
        <v>1451</v>
      </c>
      <c r="AD75" s="609"/>
      <c r="AE75" s="609"/>
      <c r="AF75" s="610"/>
      <c r="AG75" s="613"/>
      <c r="AH75" s="614"/>
      <c r="AI75" s="650" t="str">
        <f t="shared" si="3"/>
        <v/>
      </c>
      <c r="AJ75" s="650"/>
      <c r="AK75" s="650"/>
      <c r="AL75" s="651"/>
      <c r="AM75" s="57"/>
      <c r="AQ75" s="608">
        <v>1149</v>
      </c>
      <c r="AR75" s="609"/>
      <c r="AS75" s="609"/>
      <c r="AT75" s="610"/>
    </row>
    <row r="76" spans="1:46" ht="14.45" customHeight="1" x14ac:dyDescent="0.25">
      <c r="F76" s="168"/>
      <c r="G76" s="31" t="s">
        <v>634</v>
      </c>
      <c r="H76" s="43"/>
      <c r="I76" s="29"/>
      <c r="J76" s="106"/>
      <c r="K76" s="29"/>
      <c r="L76" s="239" t="s">
        <v>737</v>
      </c>
      <c r="M76" s="29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30"/>
      <c r="Y76" s="29"/>
      <c r="Z76" s="28"/>
      <c r="AA76" s="370"/>
      <c r="AB76" s="370"/>
      <c r="AC76" s="608">
        <v>180</v>
      </c>
      <c r="AD76" s="609"/>
      <c r="AE76" s="609"/>
      <c r="AF76" s="610"/>
      <c r="AG76" s="613"/>
      <c r="AH76" s="614"/>
      <c r="AI76" s="650" t="str">
        <f t="shared" si="3"/>
        <v/>
      </c>
      <c r="AJ76" s="650"/>
      <c r="AK76" s="650"/>
      <c r="AL76" s="651"/>
      <c r="AM76" s="57"/>
      <c r="AQ76" s="608">
        <v>145</v>
      </c>
      <c r="AR76" s="609"/>
      <c r="AS76" s="609"/>
      <c r="AT76" s="610"/>
    </row>
    <row r="77" spans="1:46" ht="14.45" customHeight="1" x14ac:dyDescent="0.25">
      <c r="F77" s="168"/>
      <c r="G77" s="31" t="s">
        <v>635</v>
      </c>
      <c r="H77" s="43"/>
      <c r="I77" s="29"/>
      <c r="J77" s="106"/>
      <c r="K77" s="29"/>
      <c r="L77" s="32" t="s">
        <v>742</v>
      </c>
      <c r="M77" s="29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2"/>
      <c r="Y77" s="33"/>
      <c r="Z77" s="31"/>
      <c r="AA77" s="86"/>
      <c r="AB77" s="86"/>
      <c r="AC77" s="608">
        <v>156</v>
      </c>
      <c r="AD77" s="609"/>
      <c r="AE77" s="609"/>
      <c r="AF77" s="610"/>
      <c r="AG77" s="613"/>
      <c r="AH77" s="614"/>
      <c r="AI77" s="650" t="str">
        <f t="shared" ref="AI77:AI78" si="6">IF(AG77 ="","",AG77*AC77)</f>
        <v/>
      </c>
      <c r="AJ77" s="650"/>
      <c r="AK77" s="650"/>
      <c r="AL77" s="651"/>
      <c r="AM77" s="57"/>
      <c r="AQ77" s="608">
        <v>129</v>
      </c>
      <c r="AR77" s="609"/>
      <c r="AS77" s="609"/>
      <c r="AT77" s="610"/>
    </row>
    <row r="78" spans="1:46" ht="14.45" customHeight="1" x14ac:dyDescent="0.25">
      <c r="F78" s="168"/>
      <c r="G78" s="31" t="s">
        <v>636</v>
      </c>
      <c r="H78" s="43"/>
      <c r="I78" s="29"/>
      <c r="J78" s="106"/>
      <c r="K78" s="29"/>
      <c r="L78" s="32" t="s">
        <v>743</v>
      </c>
      <c r="M78" s="29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2"/>
      <c r="Y78" s="33"/>
      <c r="Z78" s="31"/>
      <c r="AA78" s="86"/>
      <c r="AB78" s="86"/>
      <c r="AC78" s="608">
        <v>257</v>
      </c>
      <c r="AD78" s="609"/>
      <c r="AE78" s="609"/>
      <c r="AF78" s="610"/>
      <c r="AG78" s="613"/>
      <c r="AH78" s="614"/>
      <c r="AI78" s="650" t="str">
        <f t="shared" si="6"/>
        <v/>
      </c>
      <c r="AJ78" s="650"/>
      <c r="AK78" s="650"/>
      <c r="AL78" s="651"/>
      <c r="AM78" s="57"/>
      <c r="AQ78" s="608">
        <v>205</v>
      </c>
      <c r="AR78" s="609"/>
      <c r="AS78" s="609"/>
      <c r="AT78" s="610"/>
    </row>
    <row r="79" spans="1:46" ht="14.45" customHeight="1" x14ac:dyDescent="0.25">
      <c r="F79" s="170"/>
      <c r="G79" s="77" t="s">
        <v>637</v>
      </c>
      <c r="H79" s="78"/>
      <c r="I79" s="79"/>
      <c r="J79" s="177"/>
      <c r="K79" s="79"/>
      <c r="L79" s="80" t="s">
        <v>738</v>
      </c>
      <c r="M79" s="79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80"/>
      <c r="Y79" s="79"/>
      <c r="Z79" s="77"/>
      <c r="AA79" s="392"/>
      <c r="AB79" s="392"/>
      <c r="AC79" s="608">
        <v>4194</v>
      </c>
      <c r="AD79" s="609"/>
      <c r="AE79" s="609"/>
      <c r="AF79" s="610"/>
      <c r="AG79" s="613"/>
      <c r="AH79" s="614"/>
      <c r="AI79" s="650" t="str">
        <f t="shared" si="3"/>
        <v/>
      </c>
      <c r="AJ79" s="650"/>
      <c r="AK79" s="650"/>
      <c r="AL79" s="651"/>
      <c r="AM79" s="57"/>
      <c r="AQ79" s="608">
        <v>3324</v>
      </c>
      <c r="AR79" s="609"/>
      <c r="AS79" s="609"/>
      <c r="AT79" s="610"/>
    </row>
    <row r="80" spans="1:46" ht="14.45" customHeight="1" x14ac:dyDescent="0.25">
      <c r="F80" s="168"/>
      <c r="G80" s="28" t="s">
        <v>638</v>
      </c>
      <c r="H80" s="43"/>
      <c r="I80" s="29"/>
      <c r="J80" s="105"/>
      <c r="K80" s="29"/>
      <c r="L80" s="30" t="s">
        <v>739</v>
      </c>
      <c r="M80" s="29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30"/>
      <c r="Y80" s="29"/>
      <c r="Z80" s="28"/>
      <c r="AA80" s="370"/>
      <c r="AB80" s="370"/>
      <c r="AC80" s="608">
        <v>499</v>
      </c>
      <c r="AD80" s="609"/>
      <c r="AE80" s="609"/>
      <c r="AF80" s="610"/>
      <c r="AG80" s="613"/>
      <c r="AH80" s="614"/>
      <c r="AI80" s="650" t="str">
        <f t="shared" si="3"/>
        <v/>
      </c>
      <c r="AJ80" s="650"/>
      <c r="AK80" s="650"/>
      <c r="AL80" s="651"/>
      <c r="AM80" s="57"/>
      <c r="AQ80" s="608">
        <v>397</v>
      </c>
      <c r="AR80" s="609"/>
      <c r="AS80" s="609"/>
      <c r="AT80" s="610"/>
    </row>
    <row r="81" spans="6:47" ht="14.45" customHeight="1" x14ac:dyDescent="0.25">
      <c r="F81" s="171"/>
      <c r="G81" s="65" t="s">
        <v>639</v>
      </c>
      <c r="H81" s="62"/>
      <c r="I81" s="63"/>
      <c r="J81" s="109"/>
      <c r="K81" s="63"/>
      <c r="L81" s="64" t="s">
        <v>740</v>
      </c>
      <c r="M81" s="63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4"/>
      <c r="Y81" s="63"/>
      <c r="Z81" s="61"/>
      <c r="AA81" s="393"/>
      <c r="AB81" s="393"/>
      <c r="AC81" s="608">
        <v>1120</v>
      </c>
      <c r="AD81" s="609"/>
      <c r="AE81" s="609"/>
      <c r="AF81" s="610"/>
      <c r="AG81" s="613"/>
      <c r="AH81" s="614"/>
      <c r="AI81" s="650" t="str">
        <f t="shared" si="3"/>
        <v/>
      </c>
      <c r="AJ81" s="650"/>
      <c r="AK81" s="650"/>
      <c r="AL81" s="651"/>
      <c r="AM81" s="57"/>
      <c r="AQ81" s="608">
        <v>903</v>
      </c>
      <c r="AR81" s="609"/>
      <c r="AS81" s="609"/>
      <c r="AT81" s="610"/>
    </row>
    <row r="82" spans="6:47" ht="14.45" customHeight="1" x14ac:dyDescent="0.25">
      <c r="F82" s="168"/>
      <c r="G82" s="31" t="s">
        <v>640</v>
      </c>
      <c r="H82" s="43"/>
      <c r="I82" s="29"/>
      <c r="J82" s="106"/>
      <c r="K82" s="29"/>
      <c r="L82" s="30" t="s">
        <v>691</v>
      </c>
      <c r="M82" s="29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30"/>
      <c r="Y82" s="29"/>
      <c r="Z82" s="28"/>
      <c r="AA82" s="370"/>
      <c r="AB82" s="370"/>
      <c r="AC82" s="608">
        <v>568</v>
      </c>
      <c r="AD82" s="609"/>
      <c r="AE82" s="609"/>
      <c r="AF82" s="610"/>
      <c r="AG82" s="613"/>
      <c r="AH82" s="614"/>
      <c r="AI82" s="650" t="str">
        <f t="shared" si="3"/>
        <v/>
      </c>
      <c r="AJ82" s="650"/>
      <c r="AK82" s="650"/>
      <c r="AL82" s="651"/>
      <c r="AM82" s="57"/>
      <c r="AQ82" s="608">
        <v>439</v>
      </c>
      <c r="AR82" s="609"/>
      <c r="AS82" s="609"/>
      <c r="AT82" s="610"/>
    </row>
    <row r="83" spans="6:47" ht="14.45" customHeight="1" thickBot="1" x14ac:dyDescent="0.3">
      <c r="F83" s="154"/>
      <c r="G83" s="155" t="s">
        <v>641</v>
      </c>
      <c r="H83" s="127"/>
      <c r="I83" s="98"/>
      <c r="J83" s="173"/>
      <c r="K83" s="98"/>
      <c r="L83" s="156" t="s">
        <v>741</v>
      </c>
      <c r="M83" s="98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6"/>
      <c r="Y83" s="98"/>
      <c r="Z83" s="155"/>
      <c r="AA83" s="372"/>
      <c r="AB83" s="372"/>
      <c r="AC83" s="619">
        <v>958</v>
      </c>
      <c r="AD83" s="620"/>
      <c r="AE83" s="620"/>
      <c r="AF83" s="621"/>
      <c r="AG83" s="661"/>
      <c r="AH83" s="653"/>
      <c r="AI83" s="655" t="str">
        <f t="shared" si="3"/>
        <v/>
      </c>
      <c r="AJ83" s="655"/>
      <c r="AK83" s="655"/>
      <c r="AL83" s="656"/>
      <c r="AM83" s="57"/>
      <c r="AQ83" s="619">
        <v>775</v>
      </c>
      <c r="AR83" s="620"/>
      <c r="AS83" s="620"/>
      <c r="AT83" s="621"/>
    </row>
    <row r="84" spans="6:47" ht="14.45" customHeight="1" x14ac:dyDescent="0.25">
      <c r="F84" s="145"/>
      <c r="G84" s="130" t="s">
        <v>642</v>
      </c>
      <c r="H84" s="157"/>
      <c r="I84" s="131"/>
      <c r="J84" s="132"/>
      <c r="K84" s="131"/>
      <c r="L84" s="144" t="s">
        <v>744</v>
      </c>
      <c r="M84" s="131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44"/>
      <c r="Y84" s="131"/>
      <c r="Z84" s="130"/>
      <c r="AA84" s="394"/>
      <c r="AB84" s="394"/>
      <c r="AC84" s="628">
        <v>196</v>
      </c>
      <c r="AD84" s="629"/>
      <c r="AE84" s="629"/>
      <c r="AF84" s="630"/>
      <c r="AG84" s="660"/>
      <c r="AH84" s="644"/>
      <c r="AI84" s="646" t="str">
        <f t="shared" si="3"/>
        <v/>
      </c>
      <c r="AJ84" s="646"/>
      <c r="AK84" s="646"/>
      <c r="AL84" s="647"/>
      <c r="AM84" s="57"/>
      <c r="AQ84" s="628">
        <v>157</v>
      </c>
      <c r="AR84" s="629"/>
      <c r="AS84" s="629"/>
      <c r="AT84" s="630"/>
    </row>
    <row r="85" spans="6:47" ht="14.45" customHeight="1" x14ac:dyDescent="0.25">
      <c r="F85" s="168"/>
      <c r="G85" s="28" t="s">
        <v>643</v>
      </c>
      <c r="H85" s="43"/>
      <c r="I85" s="29"/>
      <c r="J85" s="105"/>
      <c r="K85" s="29"/>
      <c r="L85" s="30" t="s">
        <v>745</v>
      </c>
      <c r="M85" s="29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30"/>
      <c r="Y85" s="29"/>
      <c r="Z85" s="28"/>
      <c r="AA85" s="370"/>
      <c r="AB85" s="370"/>
      <c r="AC85" s="608">
        <v>1566</v>
      </c>
      <c r="AD85" s="609"/>
      <c r="AE85" s="609"/>
      <c r="AF85" s="610"/>
      <c r="AG85" s="613"/>
      <c r="AH85" s="614"/>
      <c r="AI85" s="650" t="str">
        <f t="shared" si="3"/>
        <v/>
      </c>
      <c r="AJ85" s="650"/>
      <c r="AK85" s="650"/>
      <c r="AL85" s="651"/>
      <c r="AM85" s="57"/>
      <c r="AQ85" s="608">
        <v>1272</v>
      </c>
      <c r="AR85" s="609"/>
      <c r="AS85" s="609"/>
      <c r="AT85" s="610"/>
    </row>
    <row r="86" spans="6:47" ht="14.45" customHeight="1" x14ac:dyDescent="0.25">
      <c r="F86" s="168"/>
      <c r="G86" s="28" t="s">
        <v>644</v>
      </c>
      <c r="H86" s="43"/>
      <c r="I86" s="29"/>
      <c r="J86" s="105"/>
      <c r="K86" s="29"/>
      <c r="L86" s="30" t="s">
        <v>692</v>
      </c>
      <c r="M86" s="29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30"/>
      <c r="Y86" s="29"/>
      <c r="Z86" s="28"/>
      <c r="AA86" s="370"/>
      <c r="AB86" s="370"/>
      <c r="AC86" s="608">
        <v>56</v>
      </c>
      <c r="AD86" s="609"/>
      <c r="AE86" s="609"/>
      <c r="AF86" s="610"/>
      <c r="AG86" s="613"/>
      <c r="AH86" s="614"/>
      <c r="AI86" s="650" t="str">
        <f t="shared" si="3"/>
        <v/>
      </c>
      <c r="AJ86" s="650"/>
      <c r="AK86" s="650"/>
      <c r="AL86" s="651"/>
      <c r="AM86" s="57"/>
      <c r="AQ86" s="608">
        <v>44</v>
      </c>
      <c r="AR86" s="609"/>
      <c r="AS86" s="609"/>
      <c r="AT86" s="610"/>
    </row>
    <row r="87" spans="6:47" ht="14.45" customHeight="1" x14ac:dyDescent="0.25">
      <c r="F87" s="168"/>
      <c r="G87" s="28" t="s">
        <v>645</v>
      </c>
      <c r="H87" s="43"/>
      <c r="I87" s="29"/>
      <c r="J87" s="105"/>
      <c r="K87" s="29"/>
      <c r="L87" s="30" t="s">
        <v>746</v>
      </c>
      <c r="M87" s="29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30"/>
      <c r="Y87" s="29"/>
      <c r="Z87" s="28"/>
      <c r="AA87" s="370"/>
      <c r="AB87" s="370"/>
      <c r="AC87" s="608">
        <v>101</v>
      </c>
      <c r="AD87" s="609"/>
      <c r="AE87" s="609"/>
      <c r="AF87" s="610"/>
      <c r="AG87" s="613"/>
      <c r="AH87" s="614"/>
      <c r="AI87" s="650" t="str">
        <f t="shared" si="3"/>
        <v/>
      </c>
      <c r="AJ87" s="650"/>
      <c r="AK87" s="650"/>
      <c r="AL87" s="651"/>
      <c r="AM87" s="57"/>
      <c r="AQ87" s="608">
        <v>73</v>
      </c>
      <c r="AR87" s="609"/>
      <c r="AS87" s="609"/>
      <c r="AT87" s="610"/>
    </row>
    <row r="88" spans="6:47" ht="14.45" customHeight="1" x14ac:dyDescent="0.25">
      <c r="F88" s="168"/>
      <c r="G88" s="28" t="s">
        <v>646</v>
      </c>
      <c r="H88" s="43"/>
      <c r="I88" s="29"/>
      <c r="J88" s="105"/>
      <c r="K88" s="29"/>
      <c r="L88" s="30" t="s">
        <v>747</v>
      </c>
      <c r="M88" s="29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2"/>
      <c r="Y88" s="33"/>
      <c r="Z88" s="31"/>
      <c r="AA88" s="86"/>
      <c r="AB88" s="86"/>
      <c r="AC88" s="608">
        <v>1028</v>
      </c>
      <c r="AD88" s="609"/>
      <c r="AE88" s="609"/>
      <c r="AF88" s="610"/>
      <c r="AG88" s="613"/>
      <c r="AH88" s="614"/>
      <c r="AI88" s="650" t="str">
        <f t="shared" si="3"/>
        <v/>
      </c>
      <c r="AJ88" s="650"/>
      <c r="AK88" s="650"/>
      <c r="AL88" s="651"/>
      <c r="AM88" s="57"/>
      <c r="AQ88" s="608">
        <v>833</v>
      </c>
      <c r="AR88" s="609"/>
      <c r="AS88" s="609"/>
      <c r="AT88" s="610"/>
    </row>
    <row r="89" spans="6:47" ht="14.45" customHeight="1" x14ac:dyDescent="0.25">
      <c r="F89" s="168"/>
      <c r="G89" s="28" t="s">
        <v>647</v>
      </c>
      <c r="H89" s="43"/>
      <c r="I89" s="29"/>
      <c r="J89" s="105"/>
      <c r="K89" s="29"/>
      <c r="L89" s="30" t="s">
        <v>748</v>
      </c>
      <c r="M89" s="29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2"/>
      <c r="Y89" s="33"/>
      <c r="Z89" s="31"/>
      <c r="AA89" s="86"/>
      <c r="AB89" s="86"/>
      <c r="AC89" s="608">
        <v>142</v>
      </c>
      <c r="AD89" s="609"/>
      <c r="AE89" s="609"/>
      <c r="AF89" s="610"/>
      <c r="AG89" s="613"/>
      <c r="AH89" s="614"/>
      <c r="AI89" s="650" t="str">
        <f t="shared" si="3"/>
        <v/>
      </c>
      <c r="AJ89" s="650"/>
      <c r="AK89" s="650"/>
      <c r="AL89" s="651"/>
      <c r="AM89" s="57"/>
      <c r="AQ89" s="608">
        <v>116</v>
      </c>
      <c r="AR89" s="609"/>
      <c r="AS89" s="609"/>
      <c r="AT89" s="610"/>
    </row>
    <row r="90" spans="6:47" ht="14.45" customHeight="1" x14ac:dyDescent="0.25">
      <c r="F90" s="168"/>
      <c r="G90" s="28" t="s">
        <v>670</v>
      </c>
      <c r="H90" s="43"/>
      <c r="I90" s="29"/>
      <c r="J90" s="105"/>
      <c r="K90" s="29"/>
      <c r="L90" s="30" t="s">
        <v>701</v>
      </c>
      <c r="M90" s="29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2"/>
      <c r="Y90" s="33"/>
      <c r="Z90" s="31"/>
      <c r="AA90" s="86"/>
      <c r="AB90" s="86"/>
      <c r="AC90" s="608">
        <v>2238</v>
      </c>
      <c r="AD90" s="609"/>
      <c r="AE90" s="609"/>
      <c r="AF90" s="610"/>
      <c r="AG90" s="613"/>
      <c r="AH90" s="614"/>
      <c r="AI90" s="650" t="str">
        <f t="shared" ref="AI90" si="7">IF(AG90 ="","",AG90*AC90)</f>
        <v/>
      </c>
      <c r="AJ90" s="650"/>
      <c r="AK90" s="650"/>
      <c r="AL90" s="651"/>
      <c r="AM90" s="57"/>
      <c r="AQ90" s="608">
        <v>1827</v>
      </c>
      <c r="AR90" s="609"/>
      <c r="AS90" s="609"/>
      <c r="AT90" s="610"/>
    </row>
    <row r="91" spans="6:47" ht="14.45" customHeight="1" x14ac:dyDescent="0.25">
      <c r="F91" s="168"/>
      <c r="G91" s="28" t="s">
        <v>648</v>
      </c>
      <c r="H91" s="43"/>
      <c r="I91" s="29"/>
      <c r="J91" s="105"/>
      <c r="K91" s="29"/>
      <c r="L91" s="30" t="s">
        <v>749</v>
      </c>
      <c r="M91" s="29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30"/>
      <c r="Y91" s="29"/>
      <c r="Z91" s="28"/>
      <c r="AA91" s="370"/>
      <c r="AB91" s="370"/>
      <c r="AC91" s="608">
        <v>1647</v>
      </c>
      <c r="AD91" s="609"/>
      <c r="AE91" s="609"/>
      <c r="AF91" s="610"/>
      <c r="AG91" s="613"/>
      <c r="AH91" s="614"/>
      <c r="AI91" s="650" t="str">
        <f t="shared" si="3"/>
        <v/>
      </c>
      <c r="AJ91" s="650"/>
      <c r="AK91" s="650"/>
      <c r="AL91" s="651"/>
      <c r="AM91" s="57"/>
      <c r="AQ91" s="608">
        <v>1319</v>
      </c>
      <c r="AR91" s="609"/>
      <c r="AS91" s="609"/>
      <c r="AT91" s="610"/>
    </row>
    <row r="92" spans="6:47" ht="14.45" customHeight="1" x14ac:dyDescent="0.25">
      <c r="F92" s="171"/>
      <c r="G92" s="61" t="s">
        <v>649</v>
      </c>
      <c r="H92" s="62"/>
      <c r="I92" s="63"/>
      <c r="J92" s="178"/>
      <c r="K92" s="63"/>
      <c r="L92" s="64" t="s">
        <v>750</v>
      </c>
      <c r="M92" s="6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4"/>
      <c r="Y92" s="63"/>
      <c r="Z92" s="61"/>
      <c r="AA92" s="393"/>
      <c r="AB92" s="393"/>
      <c r="AC92" s="608">
        <f t="shared" si="5"/>
        <v>1567.23</v>
      </c>
      <c r="AD92" s="609"/>
      <c r="AE92" s="609"/>
      <c r="AF92" s="610"/>
      <c r="AG92" s="613"/>
      <c r="AH92" s="614"/>
      <c r="AI92" s="650" t="str">
        <f t="shared" si="3"/>
        <v/>
      </c>
      <c r="AJ92" s="650"/>
      <c r="AK92" s="650"/>
      <c r="AL92" s="651"/>
      <c r="AM92" s="57"/>
      <c r="AQ92" s="608">
        <v>1317</v>
      </c>
      <c r="AR92" s="609"/>
      <c r="AS92" s="609"/>
      <c r="AT92" s="610"/>
    </row>
    <row r="93" spans="6:47" ht="14.45" customHeight="1" thickBot="1" x14ac:dyDescent="0.3">
      <c r="F93" s="154"/>
      <c r="G93" s="155" t="s">
        <v>650</v>
      </c>
      <c r="H93" s="127"/>
      <c r="I93" s="98"/>
      <c r="J93" s="173"/>
      <c r="K93" s="98"/>
      <c r="L93" s="156" t="s">
        <v>751</v>
      </c>
      <c r="M93" s="98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6"/>
      <c r="Y93" s="98"/>
      <c r="Z93" s="155"/>
      <c r="AA93" s="372"/>
      <c r="AB93" s="372"/>
      <c r="AC93" s="619">
        <f>AQ93*(1+$AC$18)</f>
        <v>239.19</v>
      </c>
      <c r="AD93" s="620"/>
      <c r="AE93" s="620"/>
      <c r="AF93" s="621"/>
      <c r="AG93" s="661"/>
      <c r="AH93" s="653"/>
      <c r="AI93" s="655" t="str">
        <f t="shared" si="3"/>
        <v/>
      </c>
      <c r="AJ93" s="655"/>
      <c r="AK93" s="655"/>
      <c r="AL93" s="656"/>
      <c r="AM93" s="57"/>
      <c r="AQ93" s="619">
        <v>201</v>
      </c>
      <c r="AR93" s="620"/>
      <c r="AS93" s="620"/>
      <c r="AT93" s="621"/>
    </row>
    <row r="94" spans="6:47" ht="21" customHeight="1" thickBot="1" x14ac:dyDescent="0.35">
      <c r="F94" s="3"/>
      <c r="G94" s="179" t="s">
        <v>20</v>
      </c>
      <c r="H94" s="3"/>
      <c r="I94" s="53"/>
      <c r="J94" s="180"/>
      <c r="K94" s="53"/>
      <c r="L94" s="181"/>
      <c r="M94" s="53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6"/>
      <c r="Y94" s="55"/>
      <c r="Z94" s="55"/>
      <c r="AA94" s="182"/>
      <c r="AB94" s="182"/>
      <c r="AC94" s="182"/>
      <c r="AD94" s="182"/>
      <c r="AE94" s="182"/>
      <c r="AF94" s="182"/>
      <c r="AG94" s="182"/>
      <c r="AH94" s="183" t="s">
        <v>21</v>
      </c>
      <c r="AI94" s="850">
        <f>SUM(AI21:AL60)+SUM(AI69:AL93)</f>
        <v>0</v>
      </c>
      <c r="AJ94" s="851"/>
      <c r="AK94" s="851"/>
      <c r="AL94" s="852"/>
      <c r="AM94" s="57"/>
      <c r="AQ94" s="182"/>
      <c r="AR94" s="182"/>
      <c r="AS94" s="182"/>
      <c r="AT94" s="182"/>
    </row>
    <row r="95" spans="6:47" ht="9" customHeight="1" x14ac:dyDescent="0.25">
      <c r="F95" s="184"/>
      <c r="G95" s="686"/>
      <c r="H95" s="686"/>
      <c r="I95" s="686"/>
      <c r="J95" s="686"/>
      <c r="K95" s="686"/>
      <c r="L95" s="686"/>
      <c r="M95" s="686"/>
      <c r="N95" s="686"/>
      <c r="O95" s="686"/>
      <c r="P95" s="686"/>
      <c r="Q95" s="686"/>
      <c r="R95" s="686"/>
      <c r="S95" s="686"/>
      <c r="T95" s="686"/>
      <c r="U95" s="686"/>
      <c r="V95" s="686"/>
      <c r="W95" s="686"/>
      <c r="X95" s="686"/>
      <c r="Y95" s="686"/>
      <c r="Z95" s="686"/>
      <c r="AA95" s="686"/>
      <c r="AB95" s="687"/>
      <c r="AC95" s="628"/>
      <c r="AD95" s="629"/>
      <c r="AE95" s="629"/>
      <c r="AF95" s="630"/>
      <c r="AG95" s="660"/>
      <c r="AH95" s="644"/>
      <c r="AI95" s="688" t="str">
        <f>IF(AG95="","",AG95*AC95)</f>
        <v/>
      </c>
      <c r="AJ95" s="688"/>
      <c r="AK95" s="688"/>
      <c r="AL95" s="689"/>
      <c r="AM95" s="57"/>
      <c r="AQ95" s="628"/>
      <c r="AR95" s="629"/>
      <c r="AS95" s="629"/>
      <c r="AT95" s="630"/>
    </row>
    <row r="96" spans="6:47" ht="17.100000000000001" customHeight="1" x14ac:dyDescent="0.25">
      <c r="F96" s="185">
        <v>1</v>
      </c>
      <c r="G96" s="681" t="s">
        <v>752</v>
      </c>
      <c r="H96" s="681"/>
      <c r="I96" s="681"/>
      <c r="J96" s="681"/>
      <c r="K96" s="681"/>
      <c r="L96" s="681"/>
      <c r="M96" s="681"/>
      <c r="N96" s="681"/>
      <c r="O96" s="681"/>
      <c r="P96" s="681"/>
      <c r="Q96" s="681"/>
      <c r="R96" s="681"/>
      <c r="S96" s="681"/>
      <c r="T96" s="681"/>
      <c r="U96" s="681"/>
      <c r="V96" s="681"/>
      <c r="W96" s="681"/>
      <c r="X96" s="681"/>
      <c r="Y96" s="681"/>
      <c r="Z96" s="681"/>
      <c r="AA96" s="681"/>
      <c r="AB96" s="682"/>
      <c r="AC96" s="608">
        <v>8</v>
      </c>
      <c r="AD96" s="609"/>
      <c r="AE96" s="609"/>
      <c r="AF96" s="610"/>
      <c r="AG96" s="613"/>
      <c r="AH96" s="614"/>
      <c r="AI96" s="615" t="str">
        <f>IF(AG96="","",AG96*AC96)</f>
        <v/>
      </c>
      <c r="AJ96" s="615"/>
      <c r="AK96" s="615"/>
      <c r="AL96" s="616"/>
      <c r="AM96" s="57"/>
      <c r="AQ96" s="839"/>
      <c r="AR96" s="840"/>
      <c r="AS96" s="840"/>
      <c r="AT96" s="841"/>
      <c r="AU96" s="359"/>
    </row>
    <row r="97" spans="6:47" ht="17.100000000000001" customHeight="1" x14ac:dyDescent="0.25">
      <c r="F97" s="185">
        <v>2</v>
      </c>
      <c r="G97" s="681" t="s">
        <v>753</v>
      </c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2"/>
      <c r="AC97" s="608">
        <v>14</v>
      </c>
      <c r="AD97" s="609"/>
      <c r="AE97" s="609"/>
      <c r="AF97" s="610"/>
      <c r="AG97" s="613"/>
      <c r="AH97" s="614"/>
      <c r="AI97" s="615" t="str">
        <f>IF(AG97="","",AG97*AC97)</f>
        <v/>
      </c>
      <c r="AJ97" s="615"/>
      <c r="AK97" s="615"/>
      <c r="AL97" s="616"/>
      <c r="AM97" s="57"/>
      <c r="AQ97" s="842"/>
      <c r="AR97" s="843"/>
      <c r="AS97" s="843"/>
      <c r="AT97" s="844"/>
    </row>
    <row r="98" spans="6:47" ht="17.100000000000001" customHeight="1" x14ac:dyDescent="0.25">
      <c r="F98" s="185">
        <v>3</v>
      </c>
      <c r="G98" s="681" t="s">
        <v>754</v>
      </c>
      <c r="H98" s="681"/>
      <c r="I98" s="681"/>
      <c r="J98" s="681"/>
      <c r="K98" s="681"/>
      <c r="L98" s="681"/>
      <c r="M98" s="681"/>
      <c r="N98" s="681"/>
      <c r="O98" s="681"/>
      <c r="P98" s="681"/>
      <c r="Q98" s="681"/>
      <c r="R98" s="681"/>
      <c r="S98" s="681"/>
      <c r="T98" s="681"/>
      <c r="U98" s="681"/>
      <c r="V98" s="681"/>
      <c r="W98" s="681"/>
      <c r="X98" s="681"/>
      <c r="Y98" s="681"/>
      <c r="Z98" s="681"/>
      <c r="AA98" s="681"/>
      <c r="AB98" s="682"/>
      <c r="AC98" s="608">
        <v>275</v>
      </c>
      <c r="AD98" s="609"/>
      <c r="AE98" s="609"/>
      <c r="AF98" s="610"/>
      <c r="AG98" s="613"/>
      <c r="AH98" s="614"/>
      <c r="AI98" s="615" t="str">
        <f t="shared" ref="AI98:AI115" si="8">IF(AG98="","",AG98*AC98)</f>
        <v/>
      </c>
      <c r="AJ98" s="615"/>
      <c r="AK98" s="615"/>
      <c r="AL98" s="616"/>
      <c r="AM98" s="57"/>
      <c r="AQ98" s="839"/>
      <c r="AR98" s="840"/>
      <c r="AS98" s="840"/>
      <c r="AT98" s="841"/>
      <c r="AU98" s="359"/>
    </row>
    <row r="99" spans="6:47" ht="17.100000000000001" customHeight="1" x14ac:dyDescent="0.25">
      <c r="F99" s="185">
        <v>4</v>
      </c>
      <c r="G99" s="681" t="s">
        <v>705</v>
      </c>
      <c r="H99" s="681"/>
      <c r="I99" s="681"/>
      <c r="J99" s="681"/>
      <c r="K99" s="681"/>
      <c r="L99" s="681"/>
      <c r="M99" s="681"/>
      <c r="N99" s="681"/>
      <c r="O99" s="681"/>
      <c r="P99" s="681"/>
      <c r="Q99" s="681"/>
      <c r="R99" s="681"/>
      <c r="S99" s="681"/>
      <c r="T99" s="681"/>
      <c r="U99" s="681"/>
      <c r="V99" s="681"/>
      <c r="W99" s="681"/>
      <c r="X99" s="681"/>
      <c r="Y99" s="681"/>
      <c r="Z99" s="681"/>
      <c r="AA99" s="681"/>
      <c r="AB99" s="682"/>
      <c r="AC99" s="608">
        <v>325</v>
      </c>
      <c r="AD99" s="609"/>
      <c r="AE99" s="609"/>
      <c r="AF99" s="610"/>
      <c r="AG99" s="613"/>
      <c r="AH99" s="614"/>
      <c r="AI99" s="615" t="str">
        <f t="shared" si="8"/>
        <v/>
      </c>
      <c r="AJ99" s="615"/>
      <c r="AK99" s="615"/>
      <c r="AL99" s="616"/>
      <c r="AM99" s="57"/>
      <c r="AQ99" s="839"/>
      <c r="AR99" s="840"/>
      <c r="AS99" s="840"/>
      <c r="AT99" s="841"/>
      <c r="AU99" s="359"/>
    </row>
    <row r="100" spans="6:47" ht="17.100000000000001" customHeight="1" x14ac:dyDescent="0.25">
      <c r="F100" s="185">
        <v>5</v>
      </c>
      <c r="G100" s="681" t="s">
        <v>971</v>
      </c>
      <c r="H100" s="681"/>
      <c r="I100" s="681"/>
      <c r="J100" s="681"/>
      <c r="K100" s="681"/>
      <c r="L100" s="681"/>
      <c r="M100" s="681"/>
      <c r="N100" s="681"/>
      <c r="O100" s="681"/>
      <c r="P100" s="681"/>
      <c r="Q100" s="681"/>
      <c r="R100" s="681"/>
      <c r="S100" s="681"/>
      <c r="T100" s="681"/>
      <c r="U100" s="681"/>
      <c r="V100" s="681"/>
      <c r="W100" s="681"/>
      <c r="X100" s="681"/>
      <c r="Y100" s="681"/>
      <c r="Z100" s="681"/>
      <c r="AA100" s="681"/>
      <c r="AB100" s="682"/>
      <c r="AC100" s="608">
        <v>23096</v>
      </c>
      <c r="AD100" s="609"/>
      <c r="AE100" s="609"/>
      <c r="AF100" s="610"/>
      <c r="AG100" s="613"/>
      <c r="AH100" s="614"/>
      <c r="AI100" s="615" t="str">
        <f t="shared" si="8"/>
        <v/>
      </c>
      <c r="AJ100" s="615"/>
      <c r="AK100" s="615"/>
      <c r="AL100" s="616"/>
      <c r="AM100" s="57"/>
      <c r="AQ100" s="839"/>
      <c r="AR100" s="840"/>
      <c r="AS100" s="840"/>
      <c r="AT100" s="841"/>
      <c r="AU100" s="359"/>
    </row>
    <row r="101" spans="6:47" ht="17.100000000000001" customHeight="1" x14ac:dyDescent="0.25">
      <c r="F101" s="185">
        <v>6</v>
      </c>
      <c r="G101" s="681" t="s">
        <v>969</v>
      </c>
      <c r="H101" s="681"/>
      <c r="I101" s="681"/>
      <c r="J101" s="681"/>
      <c r="K101" s="681"/>
      <c r="L101" s="681"/>
      <c r="M101" s="681"/>
      <c r="N101" s="681"/>
      <c r="O101" s="681"/>
      <c r="P101" s="681"/>
      <c r="Q101" s="681"/>
      <c r="R101" s="681"/>
      <c r="S101" s="681"/>
      <c r="T101" s="681"/>
      <c r="U101" s="681"/>
      <c r="V101" s="681"/>
      <c r="W101" s="681"/>
      <c r="X101" s="681"/>
      <c r="Y101" s="681"/>
      <c r="Z101" s="681"/>
      <c r="AA101" s="681"/>
      <c r="AB101" s="682"/>
      <c r="AC101" s="608">
        <v>24256</v>
      </c>
      <c r="AD101" s="609"/>
      <c r="AE101" s="609"/>
      <c r="AF101" s="610"/>
      <c r="AG101" s="613"/>
      <c r="AH101" s="614"/>
      <c r="AI101" s="615" t="str">
        <f t="shared" si="8"/>
        <v/>
      </c>
      <c r="AJ101" s="615"/>
      <c r="AK101" s="615"/>
      <c r="AL101" s="616"/>
      <c r="AM101" s="57"/>
      <c r="AQ101" s="842"/>
      <c r="AR101" s="843"/>
      <c r="AS101" s="843"/>
      <c r="AT101" s="844"/>
    </row>
    <row r="102" spans="6:47" ht="17.100000000000001" customHeight="1" x14ac:dyDescent="0.25">
      <c r="F102" s="185">
        <v>7</v>
      </c>
      <c r="G102" s="681" t="s">
        <v>970</v>
      </c>
      <c r="H102" s="681"/>
      <c r="I102" s="681"/>
      <c r="J102" s="681"/>
      <c r="K102" s="681"/>
      <c r="L102" s="681"/>
      <c r="M102" s="681"/>
      <c r="N102" s="681"/>
      <c r="O102" s="681"/>
      <c r="P102" s="681"/>
      <c r="Q102" s="681"/>
      <c r="R102" s="681"/>
      <c r="S102" s="681"/>
      <c r="T102" s="681"/>
      <c r="U102" s="681"/>
      <c r="V102" s="681"/>
      <c r="W102" s="681"/>
      <c r="X102" s="681"/>
      <c r="Y102" s="681"/>
      <c r="Z102" s="681"/>
      <c r="AA102" s="681"/>
      <c r="AB102" s="682"/>
      <c r="AC102" s="608">
        <v>28725</v>
      </c>
      <c r="AD102" s="609"/>
      <c r="AE102" s="609"/>
      <c r="AF102" s="610"/>
      <c r="AG102" s="613"/>
      <c r="AH102" s="614"/>
      <c r="AI102" s="615" t="str">
        <f t="shared" si="8"/>
        <v/>
      </c>
      <c r="AJ102" s="615"/>
      <c r="AK102" s="615"/>
      <c r="AL102" s="616"/>
      <c r="AM102" s="57"/>
      <c r="AQ102" s="842"/>
      <c r="AR102" s="843"/>
      <c r="AS102" s="843"/>
      <c r="AT102" s="844"/>
    </row>
    <row r="103" spans="6:47" ht="17.100000000000001" customHeight="1" x14ac:dyDescent="0.25">
      <c r="F103" s="185">
        <v>8</v>
      </c>
      <c r="G103" s="681" t="s">
        <v>1112</v>
      </c>
      <c r="H103" s="681"/>
      <c r="I103" s="681"/>
      <c r="J103" s="681"/>
      <c r="K103" s="681"/>
      <c r="L103" s="681"/>
      <c r="M103" s="681"/>
      <c r="N103" s="681"/>
      <c r="O103" s="681"/>
      <c r="P103" s="681"/>
      <c r="Q103" s="681"/>
      <c r="R103" s="681"/>
      <c r="S103" s="681"/>
      <c r="T103" s="681"/>
      <c r="U103" s="681"/>
      <c r="V103" s="681"/>
      <c r="W103" s="681"/>
      <c r="X103" s="681"/>
      <c r="Y103" s="681"/>
      <c r="Z103" s="681"/>
      <c r="AA103" s="681"/>
      <c r="AB103" s="682"/>
      <c r="AC103" s="608">
        <v>2150</v>
      </c>
      <c r="AD103" s="609"/>
      <c r="AE103" s="609"/>
      <c r="AF103" s="610"/>
      <c r="AG103" s="613"/>
      <c r="AH103" s="614"/>
      <c r="AI103" s="615" t="str">
        <f t="shared" si="8"/>
        <v/>
      </c>
      <c r="AJ103" s="615"/>
      <c r="AK103" s="615"/>
      <c r="AL103" s="616"/>
      <c r="AM103" s="57"/>
      <c r="AQ103" s="842"/>
      <c r="AR103" s="843"/>
      <c r="AS103" s="843"/>
      <c r="AT103" s="844"/>
    </row>
    <row r="104" spans="6:47" ht="17.100000000000001" customHeight="1" x14ac:dyDescent="0.25">
      <c r="F104" s="185">
        <v>9</v>
      </c>
      <c r="G104" s="681" t="s">
        <v>1138</v>
      </c>
      <c r="H104" s="681"/>
      <c r="I104" s="681"/>
      <c r="J104" s="681"/>
      <c r="K104" s="681"/>
      <c r="L104" s="681"/>
      <c r="M104" s="681"/>
      <c r="N104" s="681"/>
      <c r="O104" s="681"/>
      <c r="P104" s="681"/>
      <c r="Q104" s="681"/>
      <c r="R104" s="681"/>
      <c r="S104" s="681"/>
      <c r="T104" s="681"/>
      <c r="U104" s="681"/>
      <c r="V104" s="681"/>
      <c r="W104" s="681"/>
      <c r="X104" s="681"/>
      <c r="Y104" s="681"/>
      <c r="Z104" s="681"/>
      <c r="AA104" s="681"/>
      <c r="AB104" s="682"/>
      <c r="AC104" s="608">
        <v>149</v>
      </c>
      <c r="AD104" s="609"/>
      <c r="AE104" s="609"/>
      <c r="AF104" s="610"/>
      <c r="AG104" s="613"/>
      <c r="AH104" s="614"/>
      <c r="AI104" s="615" t="str">
        <f t="shared" si="8"/>
        <v/>
      </c>
      <c r="AJ104" s="615"/>
      <c r="AK104" s="615"/>
      <c r="AL104" s="616"/>
      <c r="AM104" s="57"/>
      <c r="AQ104" s="842"/>
      <c r="AR104" s="843"/>
      <c r="AS104" s="843"/>
      <c r="AT104" s="844"/>
    </row>
    <row r="105" spans="6:47" ht="17.100000000000001" customHeight="1" x14ac:dyDescent="0.25">
      <c r="F105" s="185">
        <v>10</v>
      </c>
      <c r="G105" s="681" t="s">
        <v>1098</v>
      </c>
      <c r="H105" s="681"/>
      <c r="I105" s="681"/>
      <c r="J105" s="681"/>
      <c r="K105" s="681"/>
      <c r="L105" s="681"/>
      <c r="M105" s="681"/>
      <c r="N105" s="681"/>
      <c r="O105" s="681"/>
      <c r="P105" s="681"/>
      <c r="Q105" s="681"/>
      <c r="R105" s="681"/>
      <c r="S105" s="681"/>
      <c r="T105" s="681"/>
      <c r="U105" s="681"/>
      <c r="V105" s="681"/>
      <c r="W105" s="681"/>
      <c r="X105" s="681"/>
      <c r="Y105" s="681"/>
      <c r="Z105" s="681"/>
      <c r="AA105" s="681"/>
      <c r="AB105" s="682"/>
      <c r="AC105" s="608">
        <v>250</v>
      </c>
      <c r="AD105" s="609"/>
      <c r="AE105" s="609"/>
      <c r="AF105" s="610"/>
      <c r="AG105" s="613"/>
      <c r="AH105" s="614"/>
      <c r="AI105" s="615" t="str">
        <f t="shared" si="8"/>
        <v/>
      </c>
      <c r="AJ105" s="615"/>
      <c r="AK105" s="615"/>
      <c r="AL105" s="616"/>
      <c r="AM105" s="57"/>
      <c r="AQ105" s="842"/>
      <c r="AR105" s="843"/>
      <c r="AS105" s="843"/>
      <c r="AT105" s="844"/>
    </row>
    <row r="106" spans="6:47" ht="17.100000000000001" customHeight="1" x14ac:dyDescent="0.25">
      <c r="F106" s="185">
        <v>11</v>
      </c>
      <c r="G106" s="681" t="s">
        <v>757</v>
      </c>
      <c r="H106" s="681"/>
      <c r="I106" s="681"/>
      <c r="J106" s="681"/>
      <c r="K106" s="681"/>
      <c r="L106" s="681"/>
      <c r="M106" s="681"/>
      <c r="N106" s="681"/>
      <c r="O106" s="681"/>
      <c r="P106" s="681"/>
      <c r="Q106" s="681"/>
      <c r="R106" s="681"/>
      <c r="S106" s="681"/>
      <c r="T106" s="681"/>
      <c r="U106" s="681"/>
      <c r="V106" s="681"/>
      <c r="W106" s="681"/>
      <c r="X106" s="681"/>
      <c r="Y106" s="681"/>
      <c r="Z106" s="681"/>
      <c r="AA106" s="681"/>
      <c r="AB106" s="682"/>
      <c r="AC106" s="608">
        <v>120</v>
      </c>
      <c r="AD106" s="609"/>
      <c r="AE106" s="609"/>
      <c r="AF106" s="610"/>
      <c r="AG106" s="613"/>
      <c r="AH106" s="614"/>
      <c r="AI106" s="615" t="str">
        <f t="shared" si="8"/>
        <v/>
      </c>
      <c r="AJ106" s="615"/>
      <c r="AK106" s="615"/>
      <c r="AL106" s="616"/>
      <c r="AM106" s="57"/>
      <c r="AQ106" s="842"/>
      <c r="AR106" s="843"/>
      <c r="AS106" s="843"/>
      <c r="AT106" s="844"/>
    </row>
    <row r="107" spans="6:47" ht="17.100000000000001" customHeight="1" x14ac:dyDescent="0.25">
      <c r="F107" s="185">
        <v>12</v>
      </c>
      <c r="G107" s="681" t="s">
        <v>850</v>
      </c>
      <c r="H107" s="681"/>
      <c r="I107" s="681"/>
      <c r="J107" s="681"/>
      <c r="K107" s="681"/>
      <c r="L107" s="681"/>
      <c r="M107" s="681"/>
      <c r="N107" s="681"/>
      <c r="O107" s="681"/>
      <c r="P107" s="681"/>
      <c r="Q107" s="681"/>
      <c r="R107" s="681"/>
      <c r="S107" s="681"/>
      <c r="T107" s="681"/>
      <c r="U107" s="681"/>
      <c r="V107" s="681"/>
      <c r="W107" s="681"/>
      <c r="X107" s="681"/>
      <c r="Y107" s="681"/>
      <c r="Z107" s="681"/>
      <c r="AA107" s="681"/>
      <c r="AB107" s="682"/>
      <c r="AC107" s="608">
        <v>650</v>
      </c>
      <c r="AD107" s="609"/>
      <c r="AE107" s="609"/>
      <c r="AF107" s="610"/>
      <c r="AG107" s="613"/>
      <c r="AH107" s="614"/>
      <c r="AI107" s="615" t="str">
        <f t="shared" si="8"/>
        <v/>
      </c>
      <c r="AJ107" s="615"/>
      <c r="AK107" s="615"/>
      <c r="AL107" s="616"/>
      <c r="AM107" s="57"/>
      <c r="AQ107" s="842"/>
      <c r="AR107" s="843"/>
      <c r="AS107" s="843"/>
      <c r="AT107" s="844"/>
    </row>
    <row r="108" spans="6:47" ht="17.100000000000001" customHeight="1" x14ac:dyDescent="0.25">
      <c r="F108" s="185">
        <v>13</v>
      </c>
      <c r="G108" s="681" t="s">
        <v>758</v>
      </c>
      <c r="H108" s="681"/>
      <c r="I108" s="681"/>
      <c r="J108" s="681"/>
      <c r="K108" s="681"/>
      <c r="L108" s="681"/>
      <c r="M108" s="681"/>
      <c r="N108" s="681"/>
      <c r="O108" s="681"/>
      <c r="P108" s="681"/>
      <c r="Q108" s="681"/>
      <c r="R108" s="681"/>
      <c r="S108" s="681"/>
      <c r="T108" s="681"/>
      <c r="U108" s="681"/>
      <c r="V108" s="681"/>
      <c r="W108" s="681"/>
      <c r="X108" s="681"/>
      <c r="Y108" s="681"/>
      <c r="Z108" s="681"/>
      <c r="AA108" s="681"/>
      <c r="AB108" s="682"/>
      <c r="AC108" s="608">
        <v>1300</v>
      </c>
      <c r="AD108" s="609"/>
      <c r="AE108" s="609"/>
      <c r="AF108" s="610"/>
      <c r="AG108" s="613"/>
      <c r="AH108" s="614"/>
      <c r="AI108" s="615" t="str">
        <f t="shared" si="8"/>
        <v/>
      </c>
      <c r="AJ108" s="615"/>
      <c r="AK108" s="615"/>
      <c r="AL108" s="616"/>
      <c r="AM108" s="57"/>
      <c r="AQ108" s="842"/>
      <c r="AR108" s="843"/>
      <c r="AS108" s="843"/>
      <c r="AT108" s="844"/>
    </row>
    <row r="109" spans="6:47" ht="17.100000000000001" customHeight="1" x14ac:dyDescent="0.25">
      <c r="F109" s="185">
        <v>14</v>
      </c>
      <c r="G109" s="681" t="s">
        <v>708</v>
      </c>
      <c r="H109" s="681"/>
      <c r="I109" s="681"/>
      <c r="J109" s="681"/>
      <c r="K109" s="681"/>
      <c r="L109" s="681"/>
      <c r="M109" s="681"/>
      <c r="N109" s="681"/>
      <c r="O109" s="681"/>
      <c r="P109" s="681"/>
      <c r="Q109" s="681"/>
      <c r="R109" s="681"/>
      <c r="S109" s="681"/>
      <c r="T109" s="681"/>
      <c r="U109" s="681"/>
      <c r="V109" s="681"/>
      <c r="W109" s="681"/>
      <c r="X109" s="681"/>
      <c r="Y109" s="681"/>
      <c r="Z109" s="681"/>
      <c r="AA109" s="681"/>
      <c r="AB109" s="682"/>
      <c r="AC109" s="608">
        <v>1400</v>
      </c>
      <c r="AD109" s="609"/>
      <c r="AE109" s="609"/>
      <c r="AF109" s="610"/>
      <c r="AG109" s="613"/>
      <c r="AH109" s="614"/>
      <c r="AI109" s="615" t="str">
        <f t="shared" si="8"/>
        <v/>
      </c>
      <c r="AJ109" s="615"/>
      <c r="AK109" s="615"/>
      <c r="AL109" s="616"/>
      <c r="AM109" s="57"/>
      <c r="AQ109" s="842"/>
      <c r="AR109" s="843"/>
      <c r="AS109" s="843"/>
      <c r="AT109" s="844"/>
    </row>
    <row r="110" spans="6:47" ht="17.100000000000001" customHeight="1" x14ac:dyDescent="0.25">
      <c r="F110" s="185">
        <v>15</v>
      </c>
      <c r="G110" s="681" t="s">
        <v>709</v>
      </c>
      <c r="H110" s="681"/>
      <c r="I110" s="681"/>
      <c r="J110" s="681"/>
      <c r="K110" s="681"/>
      <c r="L110" s="681"/>
      <c r="M110" s="681"/>
      <c r="N110" s="681"/>
      <c r="O110" s="681"/>
      <c r="P110" s="681"/>
      <c r="Q110" s="681"/>
      <c r="R110" s="681"/>
      <c r="S110" s="681"/>
      <c r="T110" s="681"/>
      <c r="U110" s="681"/>
      <c r="V110" s="681"/>
      <c r="W110" s="681"/>
      <c r="X110" s="681"/>
      <c r="Y110" s="681"/>
      <c r="Z110" s="681"/>
      <c r="AA110" s="681"/>
      <c r="AB110" s="682"/>
      <c r="AC110" s="608">
        <v>900</v>
      </c>
      <c r="AD110" s="609"/>
      <c r="AE110" s="609"/>
      <c r="AF110" s="610"/>
      <c r="AG110" s="613"/>
      <c r="AH110" s="614"/>
      <c r="AI110" s="615" t="str">
        <f t="shared" si="8"/>
        <v/>
      </c>
      <c r="AJ110" s="615"/>
      <c r="AK110" s="615"/>
      <c r="AL110" s="616"/>
      <c r="AM110" s="57"/>
      <c r="AQ110" s="842"/>
      <c r="AR110" s="843"/>
      <c r="AS110" s="843"/>
      <c r="AT110" s="844"/>
    </row>
    <row r="111" spans="6:47" ht="17.100000000000001" customHeight="1" x14ac:dyDescent="0.25">
      <c r="F111" s="185">
        <v>16</v>
      </c>
      <c r="G111" s="681" t="s">
        <v>1113</v>
      </c>
      <c r="H111" s="681"/>
      <c r="I111" s="681"/>
      <c r="J111" s="681"/>
      <c r="K111" s="681"/>
      <c r="L111" s="681"/>
      <c r="M111" s="681"/>
      <c r="N111" s="681"/>
      <c r="O111" s="681"/>
      <c r="P111" s="681"/>
      <c r="Q111" s="681"/>
      <c r="R111" s="681"/>
      <c r="S111" s="681"/>
      <c r="T111" s="681"/>
      <c r="U111" s="681"/>
      <c r="V111" s="681"/>
      <c r="W111" s="681"/>
      <c r="X111" s="681"/>
      <c r="Y111" s="681"/>
      <c r="Z111" s="681"/>
      <c r="AA111" s="681"/>
      <c r="AB111" s="682"/>
      <c r="AC111" s="608">
        <v>6018</v>
      </c>
      <c r="AD111" s="609"/>
      <c r="AE111" s="609"/>
      <c r="AF111" s="610"/>
      <c r="AG111" s="613"/>
      <c r="AH111" s="614"/>
      <c r="AI111" s="615" t="str">
        <f t="shared" ref="AI111" si="9">IF(AG111="","",AG111*AC111)</f>
        <v/>
      </c>
      <c r="AJ111" s="615"/>
      <c r="AK111" s="615"/>
      <c r="AL111" s="616"/>
      <c r="AM111" s="57"/>
      <c r="AQ111" s="842"/>
      <c r="AR111" s="843"/>
      <c r="AS111" s="843"/>
      <c r="AT111" s="844"/>
    </row>
    <row r="112" spans="6:47" ht="17.100000000000001" customHeight="1" x14ac:dyDescent="0.25">
      <c r="F112" s="185">
        <v>17</v>
      </c>
      <c r="G112" s="681"/>
      <c r="H112" s="681"/>
      <c r="I112" s="681"/>
      <c r="J112" s="681"/>
      <c r="K112" s="681"/>
      <c r="L112" s="681"/>
      <c r="M112" s="681"/>
      <c r="N112" s="681"/>
      <c r="O112" s="681"/>
      <c r="P112" s="681"/>
      <c r="Q112" s="681"/>
      <c r="R112" s="681"/>
      <c r="S112" s="681"/>
      <c r="T112" s="681"/>
      <c r="U112" s="681"/>
      <c r="V112" s="681"/>
      <c r="W112" s="681"/>
      <c r="X112" s="681"/>
      <c r="Y112" s="681"/>
      <c r="Z112" s="681"/>
      <c r="AA112" s="681"/>
      <c r="AB112" s="682"/>
      <c r="AC112" s="608"/>
      <c r="AD112" s="609"/>
      <c r="AE112" s="609"/>
      <c r="AF112" s="610"/>
      <c r="AG112" s="613"/>
      <c r="AH112" s="614"/>
      <c r="AI112" s="615" t="str">
        <f t="shared" si="8"/>
        <v/>
      </c>
      <c r="AJ112" s="615"/>
      <c r="AK112" s="615"/>
      <c r="AL112" s="616"/>
      <c r="AM112" s="57"/>
      <c r="AQ112" s="842"/>
      <c r="AR112" s="843"/>
      <c r="AS112" s="843"/>
      <c r="AT112" s="844"/>
    </row>
    <row r="113" spans="6:46" ht="17.100000000000001" customHeight="1" x14ac:dyDescent="0.25">
      <c r="F113" s="185">
        <v>18</v>
      </c>
      <c r="G113" s="681"/>
      <c r="H113" s="681"/>
      <c r="I113" s="681"/>
      <c r="J113" s="681"/>
      <c r="K113" s="681"/>
      <c r="L113" s="681"/>
      <c r="M113" s="681"/>
      <c r="N113" s="681"/>
      <c r="O113" s="681"/>
      <c r="P113" s="681"/>
      <c r="Q113" s="681"/>
      <c r="R113" s="681"/>
      <c r="S113" s="681"/>
      <c r="T113" s="681"/>
      <c r="U113" s="681"/>
      <c r="V113" s="681"/>
      <c r="W113" s="681"/>
      <c r="X113" s="681"/>
      <c r="Y113" s="681"/>
      <c r="Z113" s="681"/>
      <c r="AA113" s="681"/>
      <c r="AB113" s="682"/>
      <c r="AC113" s="608"/>
      <c r="AD113" s="609"/>
      <c r="AE113" s="609"/>
      <c r="AF113" s="610"/>
      <c r="AG113" s="613"/>
      <c r="AH113" s="614"/>
      <c r="AI113" s="615" t="str">
        <f t="shared" si="8"/>
        <v/>
      </c>
      <c r="AJ113" s="615"/>
      <c r="AK113" s="615"/>
      <c r="AL113" s="616"/>
      <c r="AM113" s="57"/>
      <c r="AQ113" s="842"/>
      <c r="AR113" s="843"/>
      <c r="AS113" s="843"/>
      <c r="AT113" s="844"/>
    </row>
    <row r="114" spans="6:46" ht="17.100000000000001" customHeight="1" x14ac:dyDescent="0.25">
      <c r="F114" s="185">
        <v>19</v>
      </c>
      <c r="G114" s="681"/>
      <c r="H114" s="681"/>
      <c r="I114" s="681"/>
      <c r="J114" s="681"/>
      <c r="K114" s="681"/>
      <c r="L114" s="681"/>
      <c r="M114" s="681"/>
      <c r="N114" s="681"/>
      <c r="O114" s="681"/>
      <c r="P114" s="681"/>
      <c r="Q114" s="681"/>
      <c r="R114" s="681"/>
      <c r="S114" s="681"/>
      <c r="T114" s="681"/>
      <c r="U114" s="681"/>
      <c r="V114" s="681"/>
      <c r="W114" s="681"/>
      <c r="X114" s="681"/>
      <c r="Y114" s="681"/>
      <c r="Z114" s="681"/>
      <c r="AA114" s="681"/>
      <c r="AB114" s="682"/>
      <c r="AC114" s="608"/>
      <c r="AD114" s="609"/>
      <c r="AE114" s="609"/>
      <c r="AF114" s="610"/>
      <c r="AG114" s="613"/>
      <c r="AH114" s="614"/>
      <c r="AI114" s="615" t="str">
        <f t="shared" si="8"/>
        <v/>
      </c>
      <c r="AJ114" s="615"/>
      <c r="AK114" s="615"/>
      <c r="AL114" s="616"/>
      <c r="AM114" s="57"/>
      <c r="AQ114" s="842"/>
      <c r="AR114" s="843"/>
      <c r="AS114" s="843"/>
      <c r="AT114" s="844"/>
    </row>
    <row r="115" spans="6:46" ht="17.100000000000001" customHeight="1" thickBot="1" x14ac:dyDescent="0.3">
      <c r="F115" s="186">
        <v>20</v>
      </c>
      <c r="G115" s="845"/>
      <c r="H115" s="845"/>
      <c r="I115" s="845"/>
      <c r="J115" s="845"/>
      <c r="K115" s="845"/>
      <c r="L115" s="845"/>
      <c r="M115" s="845"/>
      <c r="N115" s="845"/>
      <c r="O115" s="845"/>
      <c r="P115" s="845"/>
      <c r="Q115" s="845"/>
      <c r="R115" s="845"/>
      <c r="S115" s="845"/>
      <c r="T115" s="845"/>
      <c r="U115" s="845"/>
      <c r="V115" s="845"/>
      <c r="W115" s="845"/>
      <c r="X115" s="845"/>
      <c r="Y115" s="845"/>
      <c r="Z115" s="845"/>
      <c r="AA115" s="845"/>
      <c r="AB115" s="846"/>
      <c r="AC115" s="619"/>
      <c r="AD115" s="620"/>
      <c r="AE115" s="620"/>
      <c r="AF115" s="621"/>
      <c r="AG115" s="661"/>
      <c r="AH115" s="653"/>
      <c r="AI115" s="679" t="str">
        <f t="shared" si="8"/>
        <v/>
      </c>
      <c r="AJ115" s="679"/>
      <c r="AK115" s="679"/>
      <c r="AL115" s="680"/>
      <c r="AM115" s="57"/>
      <c r="AQ115" s="847"/>
      <c r="AR115" s="848"/>
      <c r="AS115" s="848"/>
      <c r="AT115" s="849"/>
    </row>
    <row r="116" spans="6:46" ht="21" customHeight="1" thickBot="1" x14ac:dyDescent="0.3">
      <c r="AH116" s="85" t="s">
        <v>344</v>
      </c>
      <c r="AI116" s="674">
        <f>SUM(AI94:AL115)</f>
        <v>0</v>
      </c>
      <c r="AJ116" s="675"/>
      <c r="AK116" s="675"/>
      <c r="AL116" s="676"/>
    </row>
    <row r="117" spans="6:46" ht="15.75" thickTop="1" x14ac:dyDescent="0.25"/>
  </sheetData>
  <protectedRanges>
    <protectedRange sqref="AI21:AJ41 AI44:AJ54 AI69:AJ115" name="Range1_1"/>
    <protectedRange sqref="AI57:AJ60" name="Range1_1_1"/>
  </protectedRanges>
  <mergeCells count="382">
    <mergeCell ref="AC70:AF70"/>
    <mergeCell ref="AG70:AH70"/>
    <mergeCell ref="AI70:AL70"/>
    <mergeCell ref="AQ70:AT70"/>
    <mergeCell ref="AC77:AF77"/>
    <mergeCell ref="AG77:AH77"/>
    <mergeCell ref="AI77:AL77"/>
    <mergeCell ref="AQ77:AT77"/>
    <mergeCell ref="AC78:AF78"/>
    <mergeCell ref="AG78:AH78"/>
    <mergeCell ref="AI78:AL78"/>
    <mergeCell ref="AQ78:AT78"/>
    <mergeCell ref="AC73:AF73"/>
    <mergeCell ref="AG73:AH73"/>
    <mergeCell ref="AI73:AL73"/>
    <mergeCell ref="AQ73:AT73"/>
    <mergeCell ref="AC74:AF74"/>
    <mergeCell ref="AG74:AH74"/>
    <mergeCell ref="AI74:AL74"/>
    <mergeCell ref="AQ74:AT74"/>
    <mergeCell ref="AC71:AF71"/>
    <mergeCell ref="AG71:AH71"/>
    <mergeCell ref="AI71:AL71"/>
    <mergeCell ref="AQ71:AT71"/>
    <mergeCell ref="I9:W10"/>
    <mergeCell ref="X9:AF10"/>
    <mergeCell ref="AG9:AL10"/>
    <mergeCell ref="AC14:AF17"/>
    <mergeCell ref="AG14:AH17"/>
    <mergeCell ref="AI14:AL17"/>
    <mergeCell ref="I3:W4"/>
    <mergeCell ref="X3:AL4"/>
    <mergeCell ref="I6:W7"/>
    <mergeCell ref="X6:AB7"/>
    <mergeCell ref="AC6:AF7"/>
    <mergeCell ref="AG6:AL7"/>
    <mergeCell ref="AQ14:AT17"/>
    <mergeCell ref="A15:W17"/>
    <mergeCell ref="X15:AB17"/>
    <mergeCell ref="AC18:AF18"/>
    <mergeCell ref="F21:F25"/>
    <mergeCell ref="AC21:AF21"/>
    <mergeCell ref="AG21:AH21"/>
    <mergeCell ref="AI21:AL21"/>
    <mergeCell ref="AQ21:AT21"/>
    <mergeCell ref="AC22:AF22"/>
    <mergeCell ref="AC24:AF24"/>
    <mergeCell ref="AG24:AH24"/>
    <mergeCell ref="AI24:AL24"/>
    <mergeCell ref="AQ24:AT24"/>
    <mergeCell ref="AC25:AF25"/>
    <mergeCell ref="AG25:AH25"/>
    <mergeCell ref="AI25:AL25"/>
    <mergeCell ref="AQ25:AT25"/>
    <mergeCell ref="AG22:AH22"/>
    <mergeCell ref="AI22:AL22"/>
    <mergeCell ref="AQ22:AT22"/>
    <mergeCell ref="AC23:AF23"/>
    <mergeCell ref="AG23:AH23"/>
    <mergeCell ref="AI23:AL23"/>
    <mergeCell ref="AQ23:AT23"/>
    <mergeCell ref="F26:F31"/>
    <mergeCell ref="AC26:AF26"/>
    <mergeCell ref="AG26:AH26"/>
    <mergeCell ref="AI26:AL26"/>
    <mergeCell ref="AQ26:AT26"/>
    <mergeCell ref="AC27:AF27"/>
    <mergeCell ref="AG27:AH27"/>
    <mergeCell ref="AI27:AL27"/>
    <mergeCell ref="AQ27:AT27"/>
    <mergeCell ref="AC28:AF28"/>
    <mergeCell ref="AC30:AF30"/>
    <mergeCell ref="AG30:AH30"/>
    <mergeCell ref="AI30:AL30"/>
    <mergeCell ref="AQ30:AT30"/>
    <mergeCell ref="AC31:AF31"/>
    <mergeCell ref="AG31:AH31"/>
    <mergeCell ref="AI31:AL31"/>
    <mergeCell ref="AQ31:AT31"/>
    <mergeCell ref="AG28:AH28"/>
    <mergeCell ref="AI28:AL28"/>
    <mergeCell ref="AQ28:AT28"/>
    <mergeCell ref="AC29:AF29"/>
    <mergeCell ref="AG29:AH29"/>
    <mergeCell ref="AI29:AL29"/>
    <mergeCell ref="AQ29:AT29"/>
    <mergeCell ref="AG34:AH34"/>
    <mergeCell ref="AI34:AL34"/>
    <mergeCell ref="AQ34:AT34"/>
    <mergeCell ref="AC35:AF35"/>
    <mergeCell ref="AG35:AH35"/>
    <mergeCell ref="AI35:AL35"/>
    <mergeCell ref="AQ35:AT35"/>
    <mergeCell ref="F32:F36"/>
    <mergeCell ref="AC32:AF32"/>
    <mergeCell ref="AG32:AH32"/>
    <mergeCell ref="AI32:AL32"/>
    <mergeCell ref="AQ32:AT32"/>
    <mergeCell ref="AC33:AF33"/>
    <mergeCell ref="AG33:AH33"/>
    <mergeCell ref="AI33:AL33"/>
    <mergeCell ref="AQ33:AT33"/>
    <mergeCell ref="AC34:AF34"/>
    <mergeCell ref="AC36:AF36"/>
    <mergeCell ref="AG36:AH36"/>
    <mergeCell ref="AI36:AL36"/>
    <mergeCell ref="AQ36:AT36"/>
    <mergeCell ref="F37:F41"/>
    <mergeCell ref="AC37:AF37"/>
    <mergeCell ref="AG37:AH37"/>
    <mergeCell ref="AI37:AL37"/>
    <mergeCell ref="AQ37:AT37"/>
    <mergeCell ref="AC38:AF38"/>
    <mergeCell ref="AC40:AF40"/>
    <mergeCell ref="AG40:AH40"/>
    <mergeCell ref="AI40:AL40"/>
    <mergeCell ref="AQ40:AT40"/>
    <mergeCell ref="AC41:AF41"/>
    <mergeCell ref="AG41:AH41"/>
    <mergeCell ref="AI41:AL41"/>
    <mergeCell ref="AQ41:AT41"/>
    <mergeCell ref="AG38:AH38"/>
    <mergeCell ref="AI38:AL38"/>
    <mergeCell ref="AQ38:AT38"/>
    <mergeCell ref="AC39:AF39"/>
    <mergeCell ref="AG39:AH39"/>
    <mergeCell ref="AI39:AL39"/>
    <mergeCell ref="AQ39:AT39"/>
    <mergeCell ref="AG46:AH46"/>
    <mergeCell ref="AI46:AL46"/>
    <mergeCell ref="AQ46:AT46"/>
    <mergeCell ref="AC47:AF47"/>
    <mergeCell ref="AG47:AH47"/>
    <mergeCell ref="AI47:AL47"/>
    <mergeCell ref="AQ47:AT47"/>
    <mergeCell ref="F44:F47"/>
    <mergeCell ref="AC44:AF44"/>
    <mergeCell ref="AG44:AH44"/>
    <mergeCell ref="AI44:AL44"/>
    <mergeCell ref="AQ44:AT44"/>
    <mergeCell ref="AC45:AF45"/>
    <mergeCell ref="AG45:AH45"/>
    <mergeCell ref="AI45:AL45"/>
    <mergeCell ref="AQ45:AT45"/>
    <mergeCell ref="AC46:AF46"/>
    <mergeCell ref="F48:F54"/>
    <mergeCell ref="AC48:AF48"/>
    <mergeCell ref="AG48:AH48"/>
    <mergeCell ref="AI48:AL48"/>
    <mergeCell ref="AQ48:AT48"/>
    <mergeCell ref="AC49:AF49"/>
    <mergeCell ref="AG49:AH49"/>
    <mergeCell ref="AI49:AL49"/>
    <mergeCell ref="AQ49:AT49"/>
    <mergeCell ref="AC50:AF50"/>
    <mergeCell ref="AC52:AF52"/>
    <mergeCell ref="AG52:AH52"/>
    <mergeCell ref="AI52:AL52"/>
    <mergeCell ref="AQ52:AT52"/>
    <mergeCell ref="AC53:AF53"/>
    <mergeCell ref="AG53:AH53"/>
    <mergeCell ref="AI53:AL53"/>
    <mergeCell ref="AQ53:AT53"/>
    <mergeCell ref="AG50:AH50"/>
    <mergeCell ref="AI50:AL50"/>
    <mergeCell ref="AQ50:AT50"/>
    <mergeCell ref="AC51:AF51"/>
    <mergeCell ref="AG51:AH51"/>
    <mergeCell ref="AI51:AL51"/>
    <mergeCell ref="AQ51:AT51"/>
    <mergeCell ref="AG58:AH58"/>
    <mergeCell ref="AI58:AL58"/>
    <mergeCell ref="AQ58:AT58"/>
    <mergeCell ref="AC59:AF59"/>
    <mergeCell ref="AG59:AH59"/>
    <mergeCell ref="AI59:AL59"/>
    <mergeCell ref="AQ59:AT59"/>
    <mergeCell ref="AC54:AF54"/>
    <mergeCell ref="AG54:AH54"/>
    <mergeCell ref="AI54:AL54"/>
    <mergeCell ref="AQ54:AT54"/>
    <mergeCell ref="AC57:AF57"/>
    <mergeCell ref="AG57:AH57"/>
    <mergeCell ref="AI57:AL57"/>
    <mergeCell ref="AQ57:AT57"/>
    <mergeCell ref="AC58:AF58"/>
    <mergeCell ref="X64:AB66"/>
    <mergeCell ref="AC67:AF67"/>
    <mergeCell ref="AC69:AF69"/>
    <mergeCell ref="AG69:AH69"/>
    <mergeCell ref="AI69:AL69"/>
    <mergeCell ref="AQ69:AT69"/>
    <mergeCell ref="AC60:AF60"/>
    <mergeCell ref="AG60:AH60"/>
    <mergeCell ref="AI60:AL60"/>
    <mergeCell ref="AQ60:AT60"/>
    <mergeCell ref="V62:AL62"/>
    <mergeCell ref="AC63:AF66"/>
    <mergeCell ref="AG63:AH66"/>
    <mergeCell ref="AI63:AL66"/>
    <mergeCell ref="AQ63:AT66"/>
    <mergeCell ref="A64:W66"/>
    <mergeCell ref="F57:F60"/>
    <mergeCell ref="AC72:AF72"/>
    <mergeCell ref="AG72:AH72"/>
    <mergeCell ref="AI72:AL72"/>
    <mergeCell ref="AQ72:AT72"/>
    <mergeCell ref="AC79:AF79"/>
    <mergeCell ref="AG79:AH79"/>
    <mergeCell ref="AI79:AL79"/>
    <mergeCell ref="AQ79:AT79"/>
    <mergeCell ref="AC80:AF80"/>
    <mergeCell ref="AG80:AH80"/>
    <mergeCell ref="AI80:AL80"/>
    <mergeCell ref="AQ80:AT80"/>
    <mergeCell ref="AC75:AF75"/>
    <mergeCell ref="AG75:AH75"/>
    <mergeCell ref="AI75:AL75"/>
    <mergeCell ref="AQ75:AT75"/>
    <mergeCell ref="AC76:AF76"/>
    <mergeCell ref="AG76:AH76"/>
    <mergeCell ref="AI76:AL76"/>
    <mergeCell ref="AQ76:AT76"/>
    <mergeCell ref="AC83:AF83"/>
    <mergeCell ref="AG83:AH83"/>
    <mergeCell ref="AI83:AL83"/>
    <mergeCell ref="AQ83:AT83"/>
    <mergeCell ref="AC84:AF84"/>
    <mergeCell ref="AG84:AH84"/>
    <mergeCell ref="AI84:AL84"/>
    <mergeCell ref="AQ84:AT84"/>
    <mergeCell ref="AC81:AF81"/>
    <mergeCell ref="AG81:AH81"/>
    <mergeCell ref="AI81:AL81"/>
    <mergeCell ref="AQ81:AT81"/>
    <mergeCell ref="AC82:AF82"/>
    <mergeCell ref="AG82:AH82"/>
    <mergeCell ref="AI82:AL82"/>
    <mergeCell ref="AQ82:AT82"/>
    <mergeCell ref="AC87:AF87"/>
    <mergeCell ref="AG87:AH87"/>
    <mergeCell ref="AI87:AL87"/>
    <mergeCell ref="AQ87:AT87"/>
    <mergeCell ref="AC85:AF85"/>
    <mergeCell ref="AG85:AH85"/>
    <mergeCell ref="AI85:AL85"/>
    <mergeCell ref="AQ85:AT85"/>
    <mergeCell ref="AC86:AF86"/>
    <mergeCell ref="AG86:AH86"/>
    <mergeCell ref="AI86:AL86"/>
    <mergeCell ref="AQ86:AT86"/>
    <mergeCell ref="AC91:AF91"/>
    <mergeCell ref="AG91:AH91"/>
    <mergeCell ref="AI91:AL91"/>
    <mergeCell ref="AQ91:AT91"/>
    <mergeCell ref="AC92:AF92"/>
    <mergeCell ref="AG92:AH92"/>
    <mergeCell ref="AI92:AL92"/>
    <mergeCell ref="AQ92:AT92"/>
    <mergeCell ref="AC88:AF88"/>
    <mergeCell ref="AG88:AH88"/>
    <mergeCell ref="AI88:AL88"/>
    <mergeCell ref="AQ88:AT88"/>
    <mergeCell ref="AC89:AF89"/>
    <mergeCell ref="AG89:AH89"/>
    <mergeCell ref="AI89:AL89"/>
    <mergeCell ref="AQ89:AT89"/>
    <mergeCell ref="AC90:AF90"/>
    <mergeCell ref="AG90:AH90"/>
    <mergeCell ref="AI90:AL90"/>
    <mergeCell ref="AQ90:AT90"/>
    <mergeCell ref="AC93:AF93"/>
    <mergeCell ref="AG93:AH93"/>
    <mergeCell ref="AI93:AL93"/>
    <mergeCell ref="AQ93:AT93"/>
    <mergeCell ref="AI94:AL94"/>
    <mergeCell ref="G95:AB95"/>
    <mergeCell ref="AC95:AF95"/>
    <mergeCell ref="AG95:AH95"/>
    <mergeCell ref="AI95:AL95"/>
    <mergeCell ref="AQ95:AT95"/>
    <mergeCell ref="G96:AB96"/>
    <mergeCell ref="AC96:AF96"/>
    <mergeCell ref="AG96:AH96"/>
    <mergeCell ref="AI96:AL96"/>
    <mergeCell ref="AQ96:AT96"/>
    <mergeCell ref="G97:AB97"/>
    <mergeCell ref="AC97:AF97"/>
    <mergeCell ref="AG97:AH97"/>
    <mergeCell ref="AI97:AL97"/>
    <mergeCell ref="AQ97:AT97"/>
    <mergeCell ref="G98:AB98"/>
    <mergeCell ref="AC98:AF98"/>
    <mergeCell ref="AG98:AH98"/>
    <mergeCell ref="AI98:AL98"/>
    <mergeCell ref="AQ98:AT98"/>
    <mergeCell ref="G99:AB99"/>
    <mergeCell ref="AC99:AF99"/>
    <mergeCell ref="AG99:AH99"/>
    <mergeCell ref="AI99:AL99"/>
    <mergeCell ref="AQ99:AT99"/>
    <mergeCell ref="G100:AB100"/>
    <mergeCell ref="AC100:AF100"/>
    <mergeCell ref="AG100:AH100"/>
    <mergeCell ref="AI100:AL100"/>
    <mergeCell ref="AQ100:AT100"/>
    <mergeCell ref="G101:AB101"/>
    <mergeCell ref="AC101:AF101"/>
    <mergeCell ref="AG101:AH101"/>
    <mergeCell ref="AI101:AL101"/>
    <mergeCell ref="AQ101:AT101"/>
    <mergeCell ref="G102:AB102"/>
    <mergeCell ref="AC102:AF102"/>
    <mergeCell ref="AG102:AH102"/>
    <mergeCell ref="AI102:AL102"/>
    <mergeCell ref="AQ102:AT102"/>
    <mergeCell ref="G103:AB103"/>
    <mergeCell ref="AC103:AF103"/>
    <mergeCell ref="AG103:AH103"/>
    <mergeCell ref="AI103:AL103"/>
    <mergeCell ref="AQ103:AT103"/>
    <mergeCell ref="G104:AB104"/>
    <mergeCell ref="AC104:AF104"/>
    <mergeCell ref="AG104:AH104"/>
    <mergeCell ref="AI104:AL104"/>
    <mergeCell ref="AQ104:AT104"/>
    <mergeCell ref="G105:AB105"/>
    <mergeCell ref="AC105:AF105"/>
    <mergeCell ref="AG105:AH105"/>
    <mergeCell ref="AI105:AL105"/>
    <mergeCell ref="AQ105:AT105"/>
    <mergeCell ref="G106:AB106"/>
    <mergeCell ref="AC106:AF106"/>
    <mergeCell ref="AG106:AH106"/>
    <mergeCell ref="AI106:AL106"/>
    <mergeCell ref="AQ106:AT106"/>
    <mergeCell ref="G107:AB107"/>
    <mergeCell ref="AC107:AF107"/>
    <mergeCell ref="AG107:AH107"/>
    <mergeCell ref="AI107:AL107"/>
    <mergeCell ref="AQ107:AT107"/>
    <mergeCell ref="G108:AB108"/>
    <mergeCell ref="AC108:AF108"/>
    <mergeCell ref="AG108:AH108"/>
    <mergeCell ref="AI108:AL108"/>
    <mergeCell ref="AQ108:AT108"/>
    <mergeCell ref="G109:AB109"/>
    <mergeCell ref="AC109:AF109"/>
    <mergeCell ref="AG109:AH109"/>
    <mergeCell ref="AI109:AL109"/>
    <mergeCell ref="AQ109:AT109"/>
    <mergeCell ref="G110:AB110"/>
    <mergeCell ref="AC110:AF110"/>
    <mergeCell ref="AG110:AH110"/>
    <mergeCell ref="AI110:AL110"/>
    <mergeCell ref="AQ110:AT110"/>
    <mergeCell ref="G111:AB111"/>
    <mergeCell ref="AC111:AF111"/>
    <mergeCell ref="AG111:AH111"/>
    <mergeCell ref="AI111:AL111"/>
    <mergeCell ref="AQ111:AT111"/>
    <mergeCell ref="G112:AB112"/>
    <mergeCell ref="AC112:AF112"/>
    <mergeCell ref="AG112:AH112"/>
    <mergeCell ref="AI112:AL112"/>
    <mergeCell ref="AQ112:AT112"/>
    <mergeCell ref="G113:AB113"/>
    <mergeCell ref="AC113:AF113"/>
    <mergeCell ref="AG113:AH113"/>
    <mergeCell ref="AI113:AL113"/>
    <mergeCell ref="AQ113:AT113"/>
    <mergeCell ref="AI116:AL116"/>
    <mergeCell ref="G114:AB114"/>
    <mergeCell ref="AC114:AF114"/>
    <mergeCell ref="AG114:AH114"/>
    <mergeCell ref="AI114:AL114"/>
    <mergeCell ref="AQ114:AT114"/>
    <mergeCell ref="G115:AB115"/>
    <mergeCell ref="AC115:AF115"/>
    <mergeCell ref="AG115:AH115"/>
    <mergeCell ref="AI115:AL115"/>
    <mergeCell ref="AQ115:AT115"/>
  </mergeCells>
  <pageMargins left="0.15748031496062992" right="0.15748031496062992" top="0.31496062992125984" bottom="0.27559055118110237" header="0.23622047244094491" footer="0.1574803149606299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B5818-55C6-4D19-9078-68ABF0820C19}">
  <sheetPr>
    <tabColor theme="4" tint="-0.249977111117893"/>
  </sheetPr>
  <dimension ref="A1:AU113"/>
  <sheetViews>
    <sheetView showGridLines="0" showRowColHeaders="0" showRuler="0" view="pageLayout" topLeftCell="A76" zoomScaleNormal="100" workbookViewId="0">
      <selection activeCell="AC96" sqref="AC96:AF96"/>
    </sheetView>
  </sheetViews>
  <sheetFormatPr baseColWidth="10" defaultColWidth="9.140625" defaultRowHeight="15" x14ac:dyDescent="0.25"/>
  <cols>
    <col min="1" max="5" width="2.7109375" customWidth="1"/>
    <col min="6" max="10" width="2.5703125" customWidth="1"/>
    <col min="11" max="11" width="1.5703125" customWidth="1"/>
    <col min="12" max="46" width="2.5703125" customWidth="1"/>
  </cols>
  <sheetData>
    <row r="1" spans="1:46" ht="9" customHeight="1" x14ac:dyDescent="0.25"/>
    <row r="2" spans="1:46" ht="9" customHeight="1" x14ac:dyDescent="0.25">
      <c r="I2" s="195" t="s">
        <v>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89"/>
      <c r="X2" s="195" t="s">
        <v>27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9"/>
    </row>
    <row r="3" spans="1:46" ht="9" customHeight="1" x14ac:dyDescent="0.25">
      <c r="I3" s="690" t="s">
        <v>33</v>
      </c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692"/>
      <c r="X3" s="690" t="s">
        <v>35</v>
      </c>
      <c r="Y3" s="887"/>
      <c r="Z3" s="887"/>
      <c r="AA3" s="887"/>
      <c r="AB3" s="887"/>
      <c r="AC3" s="887"/>
      <c r="AD3" s="887"/>
      <c r="AE3" s="887"/>
      <c r="AF3" s="887"/>
      <c r="AG3" s="887"/>
      <c r="AH3" s="887"/>
      <c r="AI3" s="887"/>
      <c r="AJ3" s="887"/>
      <c r="AK3" s="887"/>
      <c r="AL3" s="692"/>
    </row>
    <row r="4" spans="1:46" ht="9" customHeight="1" x14ac:dyDescent="0.25">
      <c r="I4" s="693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5"/>
      <c r="X4" s="693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5"/>
    </row>
    <row r="5" spans="1:46" ht="9" customHeight="1" x14ac:dyDescent="0.25">
      <c r="G5" s="187"/>
      <c r="H5" s="187"/>
      <c r="I5" s="195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89"/>
      <c r="X5" s="195" t="s">
        <v>29</v>
      </c>
      <c r="Y5" s="2"/>
      <c r="Z5" s="2"/>
      <c r="AA5" s="2"/>
      <c r="AB5" s="89"/>
      <c r="AC5" s="195" t="s">
        <v>26</v>
      </c>
      <c r="AD5" s="2"/>
      <c r="AE5" s="2"/>
      <c r="AF5" s="89"/>
      <c r="AG5" s="195" t="s">
        <v>25</v>
      </c>
      <c r="AH5" s="2"/>
      <c r="AI5" s="202"/>
      <c r="AJ5" s="2"/>
      <c r="AK5" s="2"/>
      <c r="AL5" s="89"/>
      <c r="AQ5" s="603"/>
    </row>
    <row r="6" spans="1:46" ht="9" customHeight="1" x14ac:dyDescent="0.25">
      <c r="G6" s="187"/>
      <c r="H6" s="187"/>
      <c r="I6" s="690" t="s">
        <v>34</v>
      </c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7"/>
      <c r="V6" s="887"/>
      <c r="W6" s="692"/>
      <c r="X6" s="696" t="s">
        <v>36</v>
      </c>
      <c r="Y6" s="888"/>
      <c r="Z6" s="888"/>
      <c r="AA6" s="888"/>
      <c r="AB6" s="698"/>
      <c r="AC6" s="696" t="s">
        <v>37</v>
      </c>
      <c r="AD6" s="888"/>
      <c r="AE6" s="888"/>
      <c r="AF6" s="698"/>
      <c r="AG6" s="696" t="s">
        <v>38</v>
      </c>
      <c r="AH6" s="888"/>
      <c r="AI6" s="888"/>
      <c r="AJ6" s="888"/>
      <c r="AK6" s="888"/>
      <c r="AL6" s="698"/>
      <c r="AQ6" s="602"/>
      <c r="AR6" s="602"/>
      <c r="AS6" s="602"/>
      <c r="AT6" s="602"/>
    </row>
    <row r="7" spans="1:46" ht="9" customHeight="1" x14ac:dyDescent="0.25">
      <c r="G7" s="187"/>
      <c r="H7" s="187"/>
      <c r="I7" s="693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5"/>
      <c r="X7" s="699"/>
      <c r="Y7" s="700"/>
      <c r="Z7" s="700"/>
      <c r="AA7" s="700"/>
      <c r="AB7" s="701"/>
      <c r="AC7" s="699"/>
      <c r="AD7" s="700"/>
      <c r="AE7" s="700"/>
      <c r="AF7" s="701"/>
      <c r="AG7" s="699"/>
      <c r="AH7" s="700"/>
      <c r="AI7" s="700"/>
      <c r="AJ7" s="700"/>
      <c r="AK7" s="700"/>
      <c r="AL7" s="701"/>
      <c r="AQ7" s="602"/>
      <c r="AR7" s="602"/>
      <c r="AS7" s="602"/>
      <c r="AT7" s="602"/>
    </row>
    <row r="8" spans="1:46" ht="9" customHeight="1" x14ac:dyDescent="0.25">
      <c r="A8" s="203" t="s">
        <v>1020</v>
      </c>
      <c r="G8" s="187"/>
      <c r="H8" s="187"/>
      <c r="I8" s="195" t="s">
        <v>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89"/>
      <c r="X8" s="195" t="s">
        <v>30</v>
      </c>
      <c r="Y8" s="192"/>
      <c r="Z8" s="192"/>
      <c r="AA8" s="192"/>
      <c r="AB8" s="192"/>
      <c r="AC8" s="193"/>
      <c r="AD8" s="193"/>
      <c r="AE8" s="193"/>
      <c r="AF8" s="194"/>
      <c r="AG8" s="195" t="s">
        <v>31</v>
      </c>
      <c r="AH8" s="193"/>
      <c r="AI8" s="193"/>
      <c r="AJ8" s="193"/>
      <c r="AK8" s="193"/>
      <c r="AL8" s="194"/>
      <c r="AQ8" s="600"/>
      <c r="AR8" s="600"/>
      <c r="AS8" s="600"/>
      <c r="AT8" s="600"/>
    </row>
    <row r="9" spans="1:46" ht="9" customHeight="1" x14ac:dyDescent="0.25">
      <c r="A9" s="203" t="s">
        <v>1019</v>
      </c>
      <c r="G9" s="187"/>
      <c r="H9" s="187"/>
      <c r="I9" s="690" t="s">
        <v>39</v>
      </c>
      <c r="J9" s="887"/>
      <c r="K9" s="887"/>
      <c r="L9" s="887"/>
      <c r="M9" s="887"/>
      <c r="N9" s="887"/>
      <c r="O9" s="887"/>
      <c r="P9" s="887"/>
      <c r="Q9" s="887"/>
      <c r="R9" s="887"/>
      <c r="S9" s="887"/>
      <c r="T9" s="887"/>
      <c r="U9" s="887"/>
      <c r="V9" s="887"/>
      <c r="W9" s="692"/>
      <c r="X9" s="690" t="s">
        <v>40</v>
      </c>
      <c r="Y9" s="887"/>
      <c r="Z9" s="887"/>
      <c r="AA9" s="887"/>
      <c r="AB9" s="887"/>
      <c r="AC9" s="887"/>
      <c r="AD9" s="887"/>
      <c r="AE9" s="887"/>
      <c r="AF9" s="692"/>
      <c r="AG9" s="723" t="s">
        <v>41</v>
      </c>
      <c r="AH9" s="891"/>
      <c r="AI9" s="891"/>
      <c r="AJ9" s="891"/>
      <c r="AK9" s="891"/>
      <c r="AL9" s="725"/>
    </row>
    <row r="10" spans="1:46" ht="9" customHeight="1" x14ac:dyDescent="0.25">
      <c r="A10" s="203" t="s">
        <v>1018</v>
      </c>
      <c r="G10" s="187"/>
      <c r="H10" s="187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5"/>
      <c r="X10" s="693"/>
      <c r="Y10" s="694"/>
      <c r="Z10" s="694"/>
      <c r="AA10" s="694"/>
      <c r="AB10" s="694"/>
      <c r="AC10" s="694"/>
      <c r="AD10" s="694"/>
      <c r="AE10" s="694"/>
      <c r="AF10" s="695"/>
      <c r="AG10" s="726"/>
      <c r="AH10" s="727"/>
      <c r="AI10" s="727"/>
      <c r="AJ10" s="727"/>
      <c r="AK10" s="727"/>
      <c r="AL10" s="728"/>
    </row>
    <row r="11" spans="1:46" ht="9" customHeight="1" x14ac:dyDescent="0.25">
      <c r="A11" s="203" t="s">
        <v>1017</v>
      </c>
      <c r="G11" s="187"/>
      <c r="H11" s="187"/>
      <c r="I11" s="187"/>
      <c r="J11" s="187"/>
      <c r="K11" s="187"/>
      <c r="L11" s="187"/>
      <c r="M11" s="187"/>
      <c r="N11" s="187"/>
      <c r="O11" s="187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Q11" s="600"/>
      <c r="AR11" s="600"/>
      <c r="AS11" s="600"/>
      <c r="AT11" s="600"/>
    </row>
    <row r="12" spans="1:46" ht="9" customHeight="1" x14ac:dyDescent="0.25">
      <c r="G12" s="187"/>
      <c r="H12" s="187"/>
      <c r="I12" s="187"/>
      <c r="J12" s="187"/>
      <c r="K12" s="187"/>
      <c r="L12" s="187"/>
      <c r="M12" s="187"/>
      <c r="N12" s="187"/>
      <c r="O12" s="187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01"/>
      <c r="AB12" s="601"/>
      <c r="AC12" s="600"/>
      <c r="AD12" s="600"/>
      <c r="AE12" s="600"/>
      <c r="AF12" s="600"/>
      <c r="AG12" s="600"/>
      <c r="AH12" s="600"/>
      <c r="AI12" s="600"/>
      <c r="AJ12" s="600"/>
      <c r="AK12" s="600"/>
      <c r="AL12" s="600"/>
      <c r="AQ12" s="600"/>
      <c r="AR12" s="600"/>
      <c r="AS12" s="600"/>
      <c r="AT12" s="600"/>
    </row>
    <row r="13" spans="1:46" ht="9" customHeight="1" x14ac:dyDescent="0.25">
      <c r="F13" s="599"/>
      <c r="G13" s="599"/>
      <c r="H13" s="599"/>
      <c r="I13" s="599"/>
      <c r="J13" s="599"/>
      <c r="K13" s="599"/>
      <c r="L13" s="599"/>
      <c r="M13" s="599"/>
      <c r="N13" s="599"/>
      <c r="O13" s="599"/>
    </row>
    <row r="14" spans="1:46" ht="8.1" customHeight="1" x14ac:dyDescent="0.25">
      <c r="A14" s="196" t="s">
        <v>0</v>
      </c>
      <c r="B14" s="197"/>
      <c r="C14" s="197"/>
      <c r="D14" s="197"/>
      <c r="E14" s="197"/>
      <c r="F14" s="197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6" t="s">
        <v>1</v>
      </c>
      <c r="Y14" s="197"/>
      <c r="Z14" s="198"/>
      <c r="AA14" s="198"/>
      <c r="AB14" s="199"/>
      <c r="AC14" s="631" t="s">
        <v>343</v>
      </c>
      <c r="AD14" s="632"/>
      <c r="AE14" s="632"/>
      <c r="AF14" s="633"/>
      <c r="AG14" s="662" t="s">
        <v>2</v>
      </c>
      <c r="AH14" s="663"/>
      <c r="AI14" s="702" t="s">
        <v>3</v>
      </c>
      <c r="AJ14" s="703"/>
      <c r="AK14" s="703"/>
      <c r="AL14" s="704"/>
      <c r="AQ14" s="631" t="s">
        <v>32</v>
      </c>
      <c r="AR14" s="632"/>
      <c r="AS14" s="632"/>
      <c r="AT14" s="633"/>
    </row>
    <row r="15" spans="1:46" ht="8.1" customHeight="1" x14ac:dyDescent="0.25">
      <c r="A15" s="711" t="s">
        <v>1002</v>
      </c>
      <c r="B15" s="885"/>
      <c r="C15" s="885"/>
      <c r="D15" s="885"/>
      <c r="E15" s="885"/>
      <c r="F15" s="885"/>
      <c r="G15" s="885"/>
      <c r="H15" s="885"/>
      <c r="I15" s="885"/>
      <c r="J15" s="885"/>
      <c r="K15" s="885"/>
      <c r="L15" s="885"/>
      <c r="M15" s="885"/>
      <c r="N15" s="885"/>
      <c r="O15" s="885"/>
      <c r="P15" s="885"/>
      <c r="Q15" s="885"/>
      <c r="R15" s="885"/>
      <c r="S15" s="885"/>
      <c r="T15" s="885"/>
      <c r="U15" s="885"/>
      <c r="V15" s="885"/>
      <c r="W15" s="713"/>
      <c r="X15" s="717" t="s">
        <v>4</v>
      </c>
      <c r="Y15" s="886"/>
      <c r="Z15" s="886"/>
      <c r="AA15" s="886"/>
      <c r="AB15" s="719"/>
      <c r="AC15" s="634"/>
      <c r="AD15" s="883"/>
      <c r="AE15" s="883"/>
      <c r="AF15" s="636"/>
      <c r="AG15" s="664"/>
      <c r="AH15" s="665"/>
      <c r="AI15" s="705"/>
      <c r="AJ15" s="884"/>
      <c r="AK15" s="884"/>
      <c r="AL15" s="707"/>
      <c r="AQ15" s="634"/>
      <c r="AR15" s="883"/>
      <c r="AS15" s="883"/>
      <c r="AT15" s="636"/>
    </row>
    <row r="16" spans="1:46" ht="8.1" customHeight="1" x14ac:dyDescent="0.25">
      <c r="A16" s="711"/>
      <c r="B16" s="885"/>
      <c r="C16" s="885"/>
      <c r="D16" s="885"/>
      <c r="E16" s="885"/>
      <c r="F16" s="885"/>
      <c r="G16" s="885"/>
      <c r="H16" s="885"/>
      <c r="I16" s="885"/>
      <c r="J16" s="885"/>
      <c r="K16" s="885"/>
      <c r="L16" s="885"/>
      <c r="M16" s="885"/>
      <c r="N16" s="885"/>
      <c r="O16" s="885"/>
      <c r="P16" s="885"/>
      <c r="Q16" s="885"/>
      <c r="R16" s="885"/>
      <c r="S16" s="885"/>
      <c r="T16" s="885"/>
      <c r="U16" s="885"/>
      <c r="V16" s="885"/>
      <c r="W16" s="713"/>
      <c r="X16" s="717"/>
      <c r="Y16" s="886"/>
      <c r="Z16" s="886"/>
      <c r="AA16" s="886"/>
      <c r="AB16" s="719"/>
      <c r="AC16" s="634"/>
      <c r="AD16" s="883"/>
      <c r="AE16" s="883"/>
      <c r="AF16" s="636"/>
      <c r="AG16" s="664"/>
      <c r="AH16" s="665"/>
      <c r="AI16" s="705"/>
      <c r="AJ16" s="884"/>
      <c r="AK16" s="884"/>
      <c r="AL16" s="707"/>
      <c r="AQ16" s="634"/>
      <c r="AR16" s="883"/>
      <c r="AS16" s="883"/>
      <c r="AT16" s="636"/>
    </row>
    <row r="17" spans="1:46" ht="8.1" customHeight="1" x14ac:dyDescent="0.25">
      <c r="A17" s="714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6"/>
      <c r="X17" s="720"/>
      <c r="Y17" s="721"/>
      <c r="Z17" s="721"/>
      <c r="AA17" s="721"/>
      <c r="AB17" s="722"/>
      <c r="AC17" s="637"/>
      <c r="AD17" s="638"/>
      <c r="AE17" s="638"/>
      <c r="AF17" s="639"/>
      <c r="AG17" s="666"/>
      <c r="AH17" s="667"/>
      <c r="AI17" s="708"/>
      <c r="AJ17" s="709"/>
      <c r="AK17" s="709"/>
      <c r="AL17" s="710"/>
      <c r="AQ17" s="637"/>
      <c r="AR17" s="638"/>
      <c r="AS17" s="638"/>
      <c r="AT17" s="639"/>
    </row>
    <row r="18" spans="1:46" ht="15" customHeight="1" x14ac:dyDescent="0.25"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0"/>
      <c r="Z18" s="580"/>
      <c r="AA18" s="580"/>
      <c r="AB18" s="580"/>
      <c r="AC18" s="622">
        <v>0.19</v>
      </c>
      <c r="AD18" s="623"/>
      <c r="AE18" s="623"/>
      <c r="AF18" s="624"/>
      <c r="AG18" s="579"/>
      <c r="AH18" s="579"/>
      <c r="AI18" s="578"/>
      <c r="AJ18" s="578"/>
      <c r="AK18" s="577"/>
      <c r="AL18" s="576"/>
      <c r="AQ18" s="575"/>
      <c r="AR18" s="574"/>
      <c r="AS18" s="574"/>
      <c r="AT18" s="574"/>
    </row>
    <row r="19" spans="1:46" ht="9.6" customHeight="1" x14ac:dyDescent="0.25"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0"/>
      <c r="Z19" s="580"/>
      <c r="AA19" s="580"/>
      <c r="AB19" s="580"/>
      <c r="AC19" s="594"/>
      <c r="AD19" s="594"/>
      <c r="AE19" s="594"/>
      <c r="AF19" s="594"/>
      <c r="AG19" s="598"/>
      <c r="AH19" s="598"/>
      <c r="AI19" s="597"/>
      <c r="AJ19" s="597"/>
      <c r="AK19" s="596"/>
      <c r="AL19" s="595"/>
      <c r="AQ19" s="594"/>
      <c r="AR19" s="594"/>
      <c r="AS19" s="594"/>
      <c r="AT19" s="594"/>
    </row>
    <row r="20" spans="1:46" ht="21" customHeight="1" thickBot="1" x14ac:dyDescent="0.3">
      <c r="F20" s="584" t="s">
        <v>10</v>
      </c>
      <c r="AC20" s="592"/>
      <c r="AD20" s="592"/>
      <c r="AE20" s="592"/>
      <c r="AF20" s="34"/>
      <c r="AG20" s="38"/>
      <c r="AH20" s="38"/>
      <c r="AI20" s="592"/>
      <c r="AJ20" s="592"/>
      <c r="AK20" s="593"/>
      <c r="AL20" s="593"/>
      <c r="AQ20" s="592"/>
      <c r="AR20" s="592"/>
      <c r="AS20" s="592"/>
      <c r="AT20" s="34"/>
    </row>
    <row r="21" spans="1:46" ht="18" customHeight="1" x14ac:dyDescent="0.3">
      <c r="F21" s="826"/>
      <c r="G21" s="102" t="s">
        <v>1016</v>
      </c>
      <c r="H21" s="110"/>
      <c r="I21" s="92"/>
      <c r="J21" s="103"/>
      <c r="K21" s="113"/>
      <c r="L21" s="93" t="s">
        <v>144</v>
      </c>
      <c r="M21" s="110"/>
      <c r="N21" s="587"/>
      <c r="O21" s="130"/>
      <c r="P21" s="130"/>
      <c r="Q21" s="386"/>
      <c r="R21" s="386"/>
      <c r="S21" s="386"/>
      <c r="T21" s="386"/>
      <c r="U21" s="386"/>
      <c r="V21" s="386"/>
      <c r="W21" s="386"/>
      <c r="X21" s="387"/>
      <c r="Y21" s="388"/>
      <c r="Z21" s="386"/>
      <c r="AA21" s="389"/>
      <c r="AB21" s="390"/>
      <c r="AC21" s="628">
        <f t="shared" ref="AC21:AC28" si="0">AQ21*(1+$AC$18)</f>
        <v>40658.729999999996</v>
      </c>
      <c r="AD21" s="629"/>
      <c r="AE21" s="629"/>
      <c r="AF21" s="630"/>
      <c r="AG21" s="660"/>
      <c r="AH21" s="660"/>
      <c r="AI21" s="890" t="str">
        <f t="shared" ref="AI21:AI28" si="1">IF(AG21 ="","",AG21*AC21)</f>
        <v/>
      </c>
      <c r="AJ21" s="870"/>
      <c r="AK21" s="870"/>
      <c r="AL21" s="871"/>
      <c r="AM21" s="562"/>
      <c r="AQ21" s="628">
        <v>34167</v>
      </c>
      <c r="AR21" s="629"/>
      <c r="AS21" s="629"/>
      <c r="AT21" s="630"/>
    </row>
    <row r="22" spans="1:46" ht="18" customHeight="1" x14ac:dyDescent="0.25">
      <c r="F22" s="827"/>
      <c r="G22" s="591"/>
      <c r="H22" s="590" t="s">
        <v>1015</v>
      </c>
      <c r="I22" s="521"/>
      <c r="J22" s="122"/>
      <c r="K22" s="121"/>
      <c r="L22" s="589" t="s">
        <v>1064</v>
      </c>
      <c r="M22" s="521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522"/>
      <c r="Y22" s="374"/>
      <c r="Z22" s="42"/>
      <c r="AA22" s="375"/>
      <c r="AB22" s="384"/>
      <c r="AC22" s="608">
        <f t="shared" si="0"/>
        <v>653.30999999999995</v>
      </c>
      <c r="AD22" s="609"/>
      <c r="AE22" s="609"/>
      <c r="AF22" s="610"/>
      <c r="AG22" s="613"/>
      <c r="AH22" s="613"/>
      <c r="AI22" s="872" t="str">
        <f t="shared" si="1"/>
        <v/>
      </c>
      <c r="AJ22" s="863"/>
      <c r="AK22" s="863"/>
      <c r="AL22" s="864"/>
      <c r="AM22" s="562"/>
      <c r="AQ22" s="608">
        <v>549</v>
      </c>
      <c r="AR22" s="609"/>
      <c r="AS22" s="609"/>
      <c r="AT22" s="610"/>
    </row>
    <row r="23" spans="1:46" ht="18" customHeight="1" x14ac:dyDescent="0.25">
      <c r="F23" s="827"/>
      <c r="G23" s="591"/>
      <c r="H23" s="590" t="s">
        <v>1014</v>
      </c>
      <c r="I23" s="521"/>
      <c r="J23" s="122"/>
      <c r="K23" s="121"/>
      <c r="L23" s="589" t="s">
        <v>1065</v>
      </c>
      <c r="M23" s="521"/>
      <c r="N23" s="42"/>
      <c r="O23" s="42"/>
      <c r="P23" s="42"/>
      <c r="Q23" s="42"/>
      <c r="R23" s="42"/>
      <c r="S23" s="42"/>
      <c r="T23" s="42"/>
      <c r="U23" s="42"/>
      <c r="V23" s="376"/>
      <c r="W23" s="376"/>
      <c r="X23" s="377"/>
      <c r="Y23" s="378"/>
      <c r="Z23" s="376"/>
      <c r="AA23" s="379"/>
      <c r="AB23" s="557"/>
      <c r="AC23" s="608">
        <f t="shared" si="0"/>
        <v>80.92</v>
      </c>
      <c r="AD23" s="609"/>
      <c r="AE23" s="609"/>
      <c r="AF23" s="610"/>
      <c r="AG23" s="613"/>
      <c r="AH23" s="613"/>
      <c r="AI23" s="872" t="str">
        <f t="shared" si="1"/>
        <v/>
      </c>
      <c r="AJ23" s="863"/>
      <c r="AK23" s="863"/>
      <c r="AL23" s="864"/>
      <c r="AM23" s="562"/>
      <c r="AQ23" s="608">
        <v>68</v>
      </c>
      <c r="AR23" s="609"/>
      <c r="AS23" s="609"/>
      <c r="AT23" s="610"/>
    </row>
    <row r="24" spans="1:46" ht="18" customHeight="1" x14ac:dyDescent="0.25">
      <c r="F24" s="827"/>
      <c r="G24" s="591"/>
      <c r="H24" s="590" t="s">
        <v>1013</v>
      </c>
      <c r="I24" s="521"/>
      <c r="J24" s="122"/>
      <c r="K24" s="121"/>
      <c r="L24" s="589" t="s">
        <v>1066</v>
      </c>
      <c r="M24" s="521"/>
      <c r="N24" s="42"/>
      <c r="O24" s="42"/>
      <c r="P24" s="42"/>
      <c r="Q24" s="42"/>
      <c r="R24" s="42"/>
      <c r="S24" s="42"/>
      <c r="T24" s="42"/>
      <c r="U24" s="42"/>
      <c r="V24" s="376"/>
      <c r="W24" s="376"/>
      <c r="X24" s="377"/>
      <c r="Y24" s="378"/>
      <c r="Z24" s="376"/>
      <c r="AA24" s="379"/>
      <c r="AB24" s="557"/>
      <c r="AC24" s="608">
        <f t="shared" si="0"/>
        <v>653.30999999999995</v>
      </c>
      <c r="AD24" s="609"/>
      <c r="AE24" s="609"/>
      <c r="AF24" s="610"/>
      <c r="AG24" s="613"/>
      <c r="AH24" s="613"/>
      <c r="AI24" s="872" t="str">
        <f t="shared" si="1"/>
        <v/>
      </c>
      <c r="AJ24" s="863"/>
      <c r="AK24" s="863"/>
      <c r="AL24" s="864"/>
      <c r="AM24" s="562"/>
      <c r="AQ24" s="608">
        <v>549</v>
      </c>
      <c r="AR24" s="609"/>
      <c r="AS24" s="609"/>
      <c r="AT24" s="610"/>
    </row>
    <row r="25" spans="1:46" ht="18" customHeight="1" thickBot="1" x14ac:dyDescent="0.3">
      <c r="F25" s="828"/>
      <c r="G25" s="586"/>
      <c r="H25" s="588" t="s">
        <v>1012</v>
      </c>
      <c r="I25" s="540"/>
      <c r="J25" s="585"/>
      <c r="K25" s="125"/>
      <c r="L25" s="380" t="s">
        <v>1067</v>
      </c>
      <c r="M25" s="540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0"/>
      <c r="Y25" s="382"/>
      <c r="Z25" s="381"/>
      <c r="AA25" s="383"/>
      <c r="AB25" s="385"/>
      <c r="AC25" s="619">
        <f t="shared" si="0"/>
        <v>80.92</v>
      </c>
      <c r="AD25" s="620"/>
      <c r="AE25" s="620"/>
      <c r="AF25" s="621"/>
      <c r="AG25" s="661"/>
      <c r="AH25" s="661"/>
      <c r="AI25" s="889" t="str">
        <f t="shared" si="1"/>
        <v/>
      </c>
      <c r="AJ25" s="865"/>
      <c r="AK25" s="865"/>
      <c r="AL25" s="866"/>
      <c r="AM25" s="562"/>
      <c r="AQ25" s="619">
        <v>68</v>
      </c>
      <c r="AR25" s="620"/>
      <c r="AS25" s="620"/>
      <c r="AT25" s="621"/>
    </row>
    <row r="26" spans="1:46" ht="18" customHeight="1" x14ac:dyDescent="0.3">
      <c r="F26" s="823"/>
      <c r="G26" s="102" t="s">
        <v>1011</v>
      </c>
      <c r="H26" s="110"/>
      <c r="I26" s="92"/>
      <c r="J26" s="103"/>
      <c r="K26" s="113"/>
      <c r="L26" s="93" t="s">
        <v>1010</v>
      </c>
      <c r="M26" s="110"/>
      <c r="N26" s="587"/>
      <c r="O26" s="130"/>
      <c r="P26" s="130"/>
      <c r="Q26" s="130"/>
      <c r="R26" s="130"/>
      <c r="S26" s="130"/>
      <c r="T26" s="386"/>
      <c r="U26" s="386"/>
      <c r="V26" s="386"/>
      <c r="W26" s="386"/>
      <c r="X26" s="387"/>
      <c r="Y26" s="388"/>
      <c r="Z26" s="386"/>
      <c r="AA26" s="389"/>
      <c r="AB26" s="390"/>
      <c r="AC26" s="628">
        <f t="shared" si="0"/>
        <v>42230.720000000001</v>
      </c>
      <c r="AD26" s="629"/>
      <c r="AE26" s="629"/>
      <c r="AF26" s="630"/>
      <c r="AG26" s="660"/>
      <c r="AH26" s="660"/>
      <c r="AI26" s="890" t="str">
        <f t="shared" si="1"/>
        <v/>
      </c>
      <c r="AJ26" s="870"/>
      <c r="AK26" s="870"/>
      <c r="AL26" s="871"/>
      <c r="AM26" s="562"/>
      <c r="AQ26" s="628">
        <v>35488</v>
      </c>
      <c r="AR26" s="629"/>
      <c r="AS26" s="629"/>
      <c r="AT26" s="630"/>
    </row>
    <row r="27" spans="1:46" ht="18" customHeight="1" x14ac:dyDescent="0.25">
      <c r="F27" s="824"/>
      <c r="G27" s="121"/>
      <c r="H27" s="42" t="s">
        <v>1009</v>
      </c>
      <c r="I27" s="521"/>
      <c r="J27" s="122"/>
      <c r="K27" s="121"/>
      <c r="L27" s="522" t="s">
        <v>673</v>
      </c>
      <c r="M27" s="521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522"/>
      <c r="Y27" s="374"/>
      <c r="Z27" s="42"/>
      <c r="AA27" s="375"/>
      <c r="AB27" s="384"/>
      <c r="AC27" s="608">
        <f t="shared" si="0"/>
        <v>384.37</v>
      </c>
      <c r="AD27" s="609"/>
      <c r="AE27" s="609"/>
      <c r="AF27" s="610"/>
      <c r="AG27" s="613"/>
      <c r="AH27" s="613"/>
      <c r="AI27" s="872" t="str">
        <f t="shared" si="1"/>
        <v/>
      </c>
      <c r="AJ27" s="863"/>
      <c r="AK27" s="863"/>
      <c r="AL27" s="864"/>
      <c r="AM27" s="562"/>
      <c r="AQ27" s="608">
        <v>323</v>
      </c>
      <c r="AR27" s="609"/>
      <c r="AS27" s="609"/>
      <c r="AT27" s="610"/>
    </row>
    <row r="28" spans="1:46" ht="18" customHeight="1" thickBot="1" x14ac:dyDescent="0.3">
      <c r="F28" s="825"/>
      <c r="G28" s="586"/>
      <c r="H28" s="381" t="s">
        <v>1008</v>
      </c>
      <c r="I28" s="540"/>
      <c r="J28" s="585"/>
      <c r="K28" s="125"/>
      <c r="L28" s="380" t="s">
        <v>1085</v>
      </c>
      <c r="M28" s="540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0"/>
      <c r="Y28" s="382"/>
      <c r="Z28" s="381"/>
      <c r="AA28" s="383"/>
      <c r="AB28" s="385"/>
      <c r="AC28" s="619">
        <f t="shared" si="0"/>
        <v>129.71</v>
      </c>
      <c r="AD28" s="620"/>
      <c r="AE28" s="620"/>
      <c r="AF28" s="621"/>
      <c r="AG28" s="661"/>
      <c r="AH28" s="661"/>
      <c r="AI28" s="889" t="str">
        <f t="shared" si="1"/>
        <v/>
      </c>
      <c r="AJ28" s="865"/>
      <c r="AK28" s="865"/>
      <c r="AL28" s="866"/>
      <c r="AM28" s="562"/>
      <c r="AQ28" s="619">
        <v>109</v>
      </c>
      <c r="AR28" s="620"/>
      <c r="AS28" s="620"/>
      <c r="AT28" s="621"/>
    </row>
    <row r="29" spans="1:46" ht="15" customHeight="1" x14ac:dyDescent="0.25">
      <c r="AI29" s="34"/>
      <c r="AJ29" s="34"/>
      <c r="AK29" s="34"/>
      <c r="AL29" s="34"/>
    </row>
    <row r="30" spans="1:46" s="18" customFormat="1" ht="21" customHeight="1" thickBot="1" x14ac:dyDescent="0.35">
      <c r="F30" s="584" t="s">
        <v>13</v>
      </c>
      <c r="AC30" s="582"/>
      <c r="AD30" s="582"/>
      <c r="AE30" s="582"/>
      <c r="AF30" s="22"/>
      <c r="AG30" s="23"/>
      <c r="AH30" s="23"/>
      <c r="AI30" s="582"/>
      <c r="AJ30" s="582"/>
      <c r="AK30" s="583"/>
      <c r="AL30" s="583"/>
      <c r="AQ30" s="582"/>
      <c r="AR30" s="582"/>
      <c r="AS30" s="582"/>
      <c r="AT30" s="22"/>
    </row>
    <row r="31" spans="1:46" ht="18" customHeight="1" x14ac:dyDescent="0.25">
      <c r="F31" s="657"/>
      <c r="G31" s="270" t="s">
        <v>1007</v>
      </c>
      <c r="H31" s="130"/>
      <c r="I31" s="131"/>
      <c r="J31" s="271"/>
      <c r="K31" s="131"/>
      <c r="L31" s="144" t="s">
        <v>676</v>
      </c>
      <c r="M31" s="131"/>
      <c r="N31" s="130"/>
      <c r="O31" s="130"/>
      <c r="P31" s="130"/>
      <c r="Q31" s="130"/>
      <c r="R31" s="130"/>
      <c r="S31" s="130"/>
      <c r="T31" s="130"/>
      <c r="U31" s="386"/>
      <c r="V31" s="386"/>
      <c r="W31" s="386"/>
      <c r="X31" s="387"/>
      <c r="Y31" s="388"/>
      <c r="Z31" s="386"/>
      <c r="AA31" s="389"/>
      <c r="AB31" s="390"/>
      <c r="AC31" s="628">
        <f>AQ31*(1+$AC$18)</f>
        <v>0</v>
      </c>
      <c r="AD31" s="629"/>
      <c r="AE31" s="629"/>
      <c r="AF31" s="630"/>
      <c r="AG31" s="660"/>
      <c r="AH31" s="660"/>
      <c r="AI31" s="890" t="str">
        <f>IF(AG31 ="","",AG31*AC31)</f>
        <v/>
      </c>
      <c r="AJ31" s="870"/>
      <c r="AK31" s="870"/>
      <c r="AL31" s="871"/>
      <c r="AM31" s="562"/>
      <c r="AQ31" s="628">
        <v>0</v>
      </c>
      <c r="AR31" s="629"/>
      <c r="AS31" s="629"/>
      <c r="AT31" s="630"/>
    </row>
    <row r="32" spans="1:46" ht="18" customHeight="1" x14ac:dyDescent="0.25">
      <c r="F32" s="658"/>
      <c r="G32" s="213" t="s">
        <v>1006</v>
      </c>
      <c r="H32" s="559"/>
      <c r="I32" s="516"/>
      <c r="J32" s="206"/>
      <c r="K32" s="516"/>
      <c r="L32" s="517" t="s">
        <v>727</v>
      </c>
      <c r="M32" s="516"/>
      <c r="N32" s="559"/>
      <c r="O32" s="559"/>
      <c r="P32" s="559"/>
      <c r="Q32" s="559"/>
      <c r="R32" s="559"/>
      <c r="S32" s="559"/>
      <c r="T32" s="559"/>
      <c r="U32" s="42"/>
      <c r="V32" s="42"/>
      <c r="W32" s="42"/>
      <c r="X32" s="522"/>
      <c r="Y32" s="374"/>
      <c r="Z32" s="42"/>
      <c r="AA32" s="375"/>
      <c r="AB32" s="384"/>
      <c r="AC32" s="608">
        <f>AQ32*(1+$AC$18)</f>
        <v>0</v>
      </c>
      <c r="AD32" s="609"/>
      <c r="AE32" s="609"/>
      <c r="AF32" s="610"/>
      <c r="AG32" s="613"/>
      <c r="AH32" s="613"/>
      <c r="AI32" s="872" t="str">
        <f>IF(AG32 ="","",AG32*AC32)</f>
        <v/>
      </c>
      <c r="AJ32" s="863"/>
      <c r="AK32" s="863"/>
      <c r="AL32" s="864"/>
      <c r="AM32" s="562"/>
      <c r="AQ32" s="608">
        <v>0</v>
      </c>
      <c r="AR32" s="609"/>
      <c r="AS32" s="609"/>
      <c r="AT32" s="610"/>
    </row>
    <row r="33" spans="6:46" ht="18" customHeight="1" x14ac:dyDescent="0.25">
      <c r="F33" s="658"/>
      <c r="G33" s="213" t="s">
        <v>1005</v>
      </c>
      <c r="H33" s="559"/>
      <c r="I33" s="516"/>
      <c r="J33" s="206"/>
      <c r="K33" s="516"/>
      <c r="L33" s="517" t="s">
        <v>1063</v>
      </c>
      <c r="M33" s="516"/>
      <c r="N33" s="559"/>
      <c r="O33" s="559"/>
      <c r="P33" s="559"/>
      <c r="Q33" s="559"/>
      <c r="R33" s="559"/>
      <c r="S33" s="559"/>
      <c r="T33" s="559"/>
      <c r="U33" s="42"/>
      <c r="V33" s="42"/>
      <c r="W33" s="42"/>
      <c r="X33" s="522"/>
      <c r="Y33" s="374"/>
      <c r="Z33" s="42"/>
      <c r="AA33" s="375"/>
      <c r="AB33" s="384"/>
      <c r="AC33" s="608">
        <f>AQ33*(1+$AC$18)</f>
        <v>282.02999999999997</v>
      </c>
      <c r="AD33" s="609"/>
      <c r="AE33" s="609"/>
      <c r="AF33" s="610"/>
      <c r="AG33" s="613"/>
      <c r="AH33" s="613"/>
      <c r="AI33" s="872" t="str">
        <f>IF(AG33 ="","",AG33*AC33)</f>
        <v/>
      </c>
      <c r="AJ33" s="863"/>
      <c r="AK33" s="863"/>
      <c r="AL33" s="864"/>
      <c r="AM33" s="562"/>
      <c r="AQ33" s="608">
        <v>237</v>
      </c>
      <c r="AR33" s="609"/>
      <c r="AS33" s="609"/>
      <c r="AT33" s="610"/>
    </row>
    <row r="34" spans="6:46" ht="18" customHeight="1" x14ac:dyDescent="0.25">
      <c r="F34" s="658"/>
      <c r="G34" s="213" t="s">
        <v>1004</v>
      </c>
      <c r="H34" s="559"/>
      <c r="I34" s="516"/>
      <c r="J34" s="206"/>
      <c r="K34" s="516"/>
      <c r="L34" s="517" t="s">
        <v>729</v>
      </c>
      <c r="M34" s="516"/>
      <c r="N34" s="559"/>
      <c r="O34" s="559"/>
      <c r="P34" s="559"/>
      <c r="Q34" s="559"/>
      <c r="R34" s="559"/>
      <c r="S34" s="559"/>
      <c r="T34" s="559"/>
      <c r="U34" s="42"/>
      <c r="V34" s="42"/>
      <c r="W34" s="42"/>
      <c r="X34" s="522"/>
      <c r="Y34" s="374"/>
      <c r="Z34" s="42"/>
      <c r="AA34" s="375"/>
      <c r="AB34" s="384"/>
      <c r="AC34" s="608">
        <f>AQ34*(1+$AC$18)</f>
        <v>282.02999999999997</v>
      </c>
      <c r="AD34" s="609"/>
      <c r="AE34" s="609"/>
      <c r="AF34" s="610"/>
      <c r="AG34" s="613"/>
      <c r="AH34" s="613"/>
      <c r="AI34" s="872" t="str">
        <f>IF(AG34 ="","",AG34*AC34)</f>
        <v/>
      </c>
      <c r="AJ34" s="863"/>
      <c r="AK34" s="863"/>
      <c r="AL34" s="864"/>
      <c r="AM34" s="562"/>
      <c r="AQ34" s="608">
        <v>237</v>
      </c>
      <c r="AR34" s="609"/>
      <c r="AS34" s="609"/>
      <c r="AT34" s="610"/>
    </row>
    <row r="35" spans="6:46" ht="18" customHeight="1" thickBot="1" x14ac:dyDescent="0.3">
      <c r="F35" s="659"/>
      <c r="G35" s="272" t="s">
        <v>1003</v>
      </c>
      <c r="H35" s="155"/>
      <c r="I35" s="533"/>
      <c r="J35" s="215"/>
      <c r="K35" s="533"/>
      <c r="L35" s="156" t="s">
        <v>1062</v>
      </c>
      <c r="M35" s="533"/>
      <c r="N35" s="155"/>
      <c r="O35" s="155"/>
      <c r="P35" s="155"/>
      <c r="Q35" s="155"/>
      <c r="R35" s="155"/>
      <c r="S35" s="155"/>
      <c r="T35" s="155"/>
      <c r="U35" s="381"/>
      <c r="V35" s="381"/>
      <c r="W35" s="381"/>
      <c r="X35" s="380"/>
      <c r="Y35" s="382"/>
      <c r="Z35" s="381"/>
      <c r="AA35" s="383"/>
      <c r="AB35" s="385"/>
      <c r="AC35" s="619">
        <f>AQ35*(1+$AC$18)</f>
        <v>282.02999999999997</v>
      </c>
      <c r="AD35" s="620"/>
      <c r="AE35" s="620"/>
      <c r="AF35" s="621"/>
      <c r="AG35" s="661"/>
      <c r="AH35" s="661"/>
      <c r="AI35" s="889" t="str">
        <f>IF(AG35 ="","",AG35*AC35)</f>
        <v/>
      </c>
      <c r="AJ35" s="865"/>
      <c r="AK35" s="865"/>
      <c r="AL35" s="866"/>
      <c r="AM35" s="562"/>
      <c r="AQ35" s="619">
        <v>237</v>
      </c>
      <c r="AR35" s="620"/>
      <c r="AS35" s="620"/>
      <c r="AT35" s="621"/>
    </row>
    <row r="36" spans="6:46" ht="8.25" customHeight="1" x14ac:dyDescent="0.25"/>
    <row r="37" spans="6:46" ht="17.100000000000001" customHeight="1" x14ac:dyDescent="0.25"/>
    <row r="38" spans="6:46" ht="17.100000000000001" customHeight="1" x14ac:dyDescent="0.25"/>
    <row r="39" spans="6:46" ht="17.100000000000001" customHeight="1" x14ac:dyDescent="0.25"/>
    <row r="40" spans="6:46" ht="17.100000000000001" customHeight="1" x14ac:dyDescent="0.25"/>
    <row r="41" spans="6:46" ht="17.100000000000001" customHeight="1" x14ac:dyDescent="0.25"/>
    <row r="42" spans="6:46" ht="17.100000000000001" customHeight="1" x14ac:dyDescent="0.25"/>
    <row r="43" spans="6:46" ht="17.100000000000001" customHeight="1" x14ac:dyDescent="0.25"/>
    <row r="44" spans="6:46" ht="17.100000000000001" customHeight="1" x14ac:dyDescent="0.25"/>
    <row r="45" spans="6:46" ht="17.100000000000001" customHeight="1" x14ac:dyDescent="0.25"/>
    <row r="46" spans="6:46" ht="17.100000000000001" customHeight="1" x14ac:dyDescent="0.25"/>
    <row r="47" spans="6:46" ht="17.100000000000001" customHeight="1" x14ac:dyDescent="0.25"/>
    <row r="48" spans="6:46" ht="17.100000000000001" customHeight="1" x14ac:dyDescent="0.25"/>
    <row r="49" spans="1:46" ht="17.100000000000001" customHeight="1" x14ac:dyDescent="0.25"/>
    <row r="50" spans="1:46" ht="17.100000000000001" customHeight="1" x14ac:dyDescent="0.25"/>
    <row r="51" spans="1:46" ht="17.100000000000001" customHeight="1" x14ac:dyDescent="0.25"/>
    <row r="52" spans="1:46" ht="17.100000000000001" customHeight="1" x14ac:dyDescent="0.25"/>
    <row r="53" spans="1:46" ht="17.100000000000001" customHeight="1" x14ac:dyDescent="0.25"/>
    <row r="54" spans="1:46" ht="17.100000000000001" customHeight="1" x14ac:dyDescent="0.25"/>
    <row r="55" spans="1:46" ht="17.100000000000001" customHeight="1" x14ac:dyDescent="0.25"/>
    <row r="56" spans="1:46" ht="17.100000000000001" customHeight="1" x14ac:dyDescent="0.25">
      <c r="V56" s="803" t="s">
        <v>15</v>
      </c>
      <c r="W56" s="803"/>
      <c r="X56" s="803"/>
      <c r="Y56" s="803"/>
      <c r="Z56" s="803"/>
      <c r="AA56" s="803"/>
      <c r="AB56" s="803"/>
      <c r="AC56" s="803"/>
      <c r="AD56" s="803"/>
      <c r="AE56" s="803"/>
      <c r="AF56" s="803"/>
      <c r="AG56" s="803"/>
      <c r="AH56" s="803"/>
      <c r="AI56" s="803"/>
      <c r="AJ56" s="803"/>
      <c r="AK56" s="803"/>
      <c r="AL56" s="803"/>
    </row>
    <row r="57" spans="1:46" ht="9.75" customHeight="1" x14ac:dyDescent="0.25">
      <c r="V57" s="560"/>
      <c r="W57" s="560"/>
      <c r="X57" s="560"/>
      <c r="Y57" s="560"/>
      <c r="Z57" s="560"/>
      <c r="AA57" s="560"/>
      <c r="AB57" s="560"/>
      <c r="AC57" s="560"/>
      <c r="AD57" s="560"/>
      <c r="AE57" s="560"/>
      <c r="AF57" s="560"/>
      <c r="AG57" s="560"/>
      <c r="AH57" s="560"/>
      <c r="AI57" s="560"/>
      <c r="AJ57" s="560"/>
      <c r="AK57" s="560"/>
      <c r="AL57" s="560"/>
    </row>
    <row r="58" spans="1:46" ht="8.1" customHeight="1" x14ac:dyDescent="0.25">
      <c r="A58" s="196" t="s">
        <v>0</v>
      </c>
      <c r="B58" s="197"/>
      <c r="C58" s="197"/>
      <c r="D58" s="197"/>
      <c r="E58" s="197"/>
      <c r="F58" s="197"/>
      <c r="G58" s="197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9"/>
      <c r="X58" s="196" t="s">
        <v>1</v>
      </c>
      <c r="Y58" s="197"/>
      <c r="Z58" s="198"/>
      <c r="AA58" s="198"/>
      <c r="AB58" s="199"/>
      <c r="AC58" s="631" t="s">
        <v>343</v>
      </c>
      <c r="AD58" s="632"/>
      <c r="AE58" s="632"/>
      <c r="AF58" s="633"/>
      <c r="AG58" s="662" t="s">
        <v>2</v>
      </c>
      <c r="AH58" s="663"/>
      <c r="AI58" s="702" t="s">
        <v>3</v>
      </c>
      <c r="AJ58" s="703"/>
      <c r="AK58" s="703"/>
      <c r="AL58" s="704"/>
      <c r="AQ58" s="631" t="s">
        <v>32</v>
      </c>
      <c r="AR58" s="632"/>
      <c r="AS58" s="632"/>
      <c r="AT58" s="633"/>
    </row>
    <row r="59" spans="1:46" ht="8.1" customHeight="1" x14ac:dyDescent="0.25">
      <c r="A59" s="711" t="s">
        <v>1002</v>
      </c>
      <c r="B59" s="885"/>
      <c r="C59" s="885"/>
      <c r="D59" s="885"/>
      <c r="E59" s="885"/>
      <c r="F59" s="885"/>
      <c r="G59" s="885"/>
      <c r="H59" s="885"/>
      <c r="I59" s="885"/>
      <c r="J59" s="885"/>
      <c r="K59" s="885"/>
      <c r="L59" s="885"/>
      <c r="M59" s="885"/>
      <c r="N59" s="885"/>
      <c r="O59" s="885"/>
      <c r="P59" s="885"/>
      <c r="Q59" s="885"/>
      <c r="R59" s="885"/>
      <c r="S59" s="885"/>
      <c r="T59" s="885"/>
      <c r="U59" s="885"/>
      <c r="V59" s="885"/>
      <c r="W59" s="713"/>
      <c r="X59" s="717" t="s">
        <v>4</v>
      </c>
      <c r="Y59" s="886"/>
      <c r="Z59" s="886"/>
      <c r="AA59" s="886"/>
      <c r="AB59" s="719"/>
      <c r="AC59" s="634"/>
      <c r="AD59" s="883"/>
      <c r="AE59" s="883"/>
      <c r="AF59" s="636"/>
      <c r="AG59" s="664"/>
      <c r="AH59" s="665"/>
      <c r="AI59" s="705"/>
      <c r="AJ59" s="884"/>
      <c r="AK59" s="884"/>
      <c r="AL59" s="707"/>
      <c r="AQ59" s="634"/>
      <c r="AR59" s="883"/>
      <c r="AS59" s="883"/>
      <c r="AT59" s="636"/>
    </row>
    <row r="60" spans="1:46" ht="8.1" customHeight="1" x14ac:dyDescent="0.25">
      <c r="A60" s="711"/>
      <c r="B60" s="885"/>
      <c r="C60" s="885"/>
      <c r="D60" s="885"/>
      <c r="E60" s="885"/>
      <c r="F60" s="885"/>
      <c r="G60" s="885"/>
      <c r="H60" s="885"/>
      <c r="I60" s="885"/>
      <c r="J60" s="885"/>
      <c r="K60" s="885"/>
      <c r="L60" s="885"/>
      <c r="M60" s="885"/>
      <c r="N60" s="885"/>
      <c r="O60" s="885"/>
      <c r="P60" s="885"/>
      <c r="Q60" s="885"/>
      <c r="R60" s="885"/>
      <c r="S60" s="885"/>
      <c r="T60" s="885"/>
      <c r="U60" s="885"/>
      <c r="V60" s="885"/>
      <c r="W60" s="713"/>
      <c r="X60" s="717"/>
      <c r="Y60" s="886"/>
      <c r="Z60" s="886"/>
      <c r="AA60" s="886"/>
      <c r="AB60" s="719"/>
      <c r="AC60" s="634"/>
      <c r="AD60" s="883"/>
      <c r="AE60" s="883"/>
      <c r="AF60" s="636"/>
      <c r="AG60" s="664"/>
      <c r="AH60" s="665"/>
      <c r="AI60" s="705"/>
      <c r="AJ60" s="884"/>
      <c r="AK60" s="884"/>
      <c r="AL60" s="707"/>
      <c r="AQ60" s="634"/>
      <c r="AR60" s="883"/>
      <c r="AS60" s="883"/>
      <c r="AT60" s="636"/>
    </row>
    <row r="61" spans="1:46" ht="8.1" customHeight="1" x14ac:dyDescent="0.25">
      <c r="A61" s="714"/>
      <c r="B61" s="715"/>
      <c r="C61" s="715"/>
      <c r="D61" s="715"/>
      <c r="E61" s="715"/>
      <c r="F61" s="715"/>
      <c r="G61" s="715"/>
      <c r="H61" s="715"/>
      <c r="I61" s="715"/>
      <c r="J61" s="715"/>
      <c r="K61" s="715"/>
      <c r="L61" s="715"/>
      <c r="M61" s="715"/>
      <c r="N61" s="715"/>
      <c r="O61" s="715"/>
      <c r="P61" s="715"/>
      <c r="Q61" s="715"/>
      <c r="R61" s="715"/>
      <c r="S61" s="715"/>
      <c r="T61" s="715"/>
      <c r="U61" s="715"/>
      <c r="V61" s="715"/>
      <c r="W61" s="716"/>
      <c r="X61" s="720"/>
      <c r="Y61" s="721"/>
      <c r="Z61" s="721"/>
      <c r="AA61" s="721"/>
      <c r="AB61" s="722"/>
      <c r="AC61" s="637"/>
      <c r="AD61" s="638"/>
      <c r="AE61" s="638"/>
      <c r="AF61" s="639"/>
      <c r="AG61" s="666"/>
      <c r="AH61" s="667"/>
      <c r="AI61" s="708"/>
      <c r="AJ61" s="709"/>
      <c r="AK61" s="709"/>
      <c r="AL61" s="710"/>
      <c r="AQ61" s="637"/>
      <c r="AR61" s="638"/>
      <c r="AS61" s="638"/>
      <c r="AT61" s="639"/>
    </row>
    <row r="62" spans="1:46" ht="15" customHeight="1" x14ac:dyDescent="0.25">
      <c r="G62" s="581"/>
      <c r="H62" s="581"/>
      <c r="I62" s="581"/>
      <c r="J62" s="581"/>
      <c r="K62" s="581"/>
      <c r="L62" s="581"/>
      <c r="M62" s="581"/>
      <c r="N62" s="581"/>
      <c r="O62" s="581"/>
      <c r="P62" s="581"/>
      <c r="Q62" s="581"/>
      <c r="R62" s="581"/>
      <c r="S62" s="581"/>
      <c r="T62" s="581"/>
      <c r="U62" s="581"/>
      <c r="V62" s="581"/>
      <c r="W62" s="581"/>
      <c r="X62" s="581"/>
      <c r="Y62" s="580"/>
      <c r="Z62" s="580"/>
      <c r="AA62" s="580"/>
      <c r="AB62" s="580"/>
      <c r="AC62" s="625">
        <f>AC18</f>
        <v>0.19</v>
      </c>
      <c r="AD62" s="626"/>
      <c r="AE62" s="626"/>
      <c r="AF62" s="627"/>
      <c r="AG62" s="579"/>
      <c r="AH62" s="579"/>
      <c r="AI62" s="578"/>
      <c r="AJ62" s="578"/>
      <c r="AK62" s="577"/>
      <c r="AL62" s="576"/>
      <c r="AQ62" s="575"/>
      <c r="AR62" s="574"/>
      <c r="AS62" s="574"/>
      <c r="AT62" s="574"/>
    </row>
    <row r="63" spans="1:46" ht="15" customHeight="1" thickBot="1" x14ac:dyDescent="0.3">
      <c r="F63" s="59" t="s">
        <v>16</v>
      </c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Q63" s="60"/>
      <c r="AR63" s="60"/>
      <c r="AS63" s="60"/>
      <c r="AT63" s="60"/>
    </row>
    <row r="64" spans="1:46" ht="14.45" customHeight="1" x14ac:dyDescent="0.25">
      <c r="F64" s="145"/>
      <c r="G64" s="130" t="s">
        <v>1001</v>
      </c>
      <c r="H64" s="157"/>
      <c r="I64" s="131"/>
      <c r="J64" s="132"/>
      <c r="K64" s="131"/>
      <c r="L64" s="144" t="s">
        <v>1083</v>
      </c>
      <c r="M64" s="131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44"/>
      <c r="Y64" s="131"/>
      <c r="Z64" s="130"/>
      <c r="AA64" s="394"/>
      <c r="AB64" s="394"/>
      <c r="AC64" s="628">
        <f t="shared" ref="AC64:AC92" si="2">AQ64*(1+$AC$18)</f>
        <v>431.96999999999997</v>
      </c>
      <c r="AD64" s="629"/>
      <c r="AE64" s="629"/>
      <c r="AF64" s="630"/>
      <c r="AG64" s="660"/>
      <c r="AH64" s="644"/>
      <c r="AI64" s="870" t="str">
        <f t="shared" ref="AI64:AI92" si="3">IF(AG64 ="","",AG64*AC64)</f>
        <v/>
      </c>
      <c r="AJ64" s="870"/>
      <c r="AK64" s="870"/>
      <c r="AL64" s="871"/>
      <c r="AM64" s="562"/>
      <c r="AQ64" s="628">
        <v>363</v>
      </c>
      <c r="AR64" s="629"/>
      <c r="AS64" s="629"/>
      <c r="AT64" s="630"/>
    </row>
    <row r="65" spans="6:46" ht="14.45" customHeight="1" x14ac:dyDescent="0.25">
      <c r="F65" s="168"/>
      <c r="G65" s="573" t="s">
        <v>1000</v>
      </c>
      <c r="H65" s="521"/>
      <c r="I65" s="516"/>
      <c r="J65" s="105"/>
      <c r="K65" s="516"/>
      <c r="L65" s="572" t="s">
        <v>1084</v>
      </c>
      <c r="M65" s="516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17"/>
      <c r="Y65" s="516"/>
      <c r="Z65" s="559"/>
      <c r="AA65" s="370"/>
      <c r="AB65" s="370"/>
      <c r="AC65" s="608">
        <f t="shared" si="2"/>
        <v>431.96999999999997</v>
      </c>
      <c r="AD65" s="609"/>
      <c r="AE65" s="609"/>
      <c r="AF65" s="610"/>
      <c r="AG65" s="613"/>
      <c r="AH65" s="614"/>
      <c r="AI65" s="863" t="str">
        <f t="shared" si="3"/>
        <v/>
      </c>
      <c r="AJ65" s="863"/>
      <c r="AK65" s="863"/>
      <c r="AL65" s="864"/>
      <c r="AM65" s="562"/>
      <c r="AQ65" s="608">
        <v>363</v>
      </c>
      <c r="AR65" s="609"/>
      <c r="AS65" s="609"/>
      <c r="AT65" s="610"/>
    </row>
    <row r="66" spans="6:46" ht="14.45" customHeight="1" x14ac:dyDescent="0.25">
      <c r="F66" s="168"/>
      <c r="G66" s="573" t="s">
        <v>999</v>
      </c>
      <c r="H66" s="521"/>
      <c r="I66" s="516"/>
      <c r="J66" s="105"/>
      <c r="K66" s="516"/>
      <c r="L66" s="572" t="s">
        <v>1082</v>
      </c>
      <c r="M66" s="516"/>
      <c r="N66" s="559"/>
      <c r="O66" s="559"/>
      <c r="P66" s="559"/>
      <c r="Q66" s="559"/>
      <c r="R66" s="559"/>
      <c r="S66" s="559"/>
      <c r="T66" s="559"/>
      <c r="U66" s="559"/>
      <c r="V66" s="559"/>
      <c r="W66" s="559"/>
      <c r="X66" s="517"/>
      <c r="Y66" s="516"/>
      <c r="Z66" s="559"/>
      <c r="AA66" s="370"/>
      <c r="AB66" s="370"/>
      <c r="AC66" s="608">
        <f t="shared" si="2"/>
        <v>395.08</v>
      </c>
      <c r="AD66" s="609"/>
      <c r="AE66" s="609"/>
      <c r="AF66" s="610"/>
      <c r="AG66" s="613"/>
      <c r="AH66" s="614"/>
      <c r="AI66" s="863" t="str">
        <f t="shared" si="3"/>
        <v/>
      </c>
      <c r="AJ66" s="863"/>
      <c r="AK66" s="863"/>
      <c r="AL66" s="864"/>
      <c r="AM66" s="562"/>
      <c r="AQ66" s="608">
        <v>332</v>
      </c>
      <c r="AR66" s="609"/>
      <c r="AS66" s="609"/>
      <c r="AT66" s="610"/>
    </row>
    <row r="67" spans="6:46" ht="14.45" customHeight="1" thickBot="1" x14ac:dyDescent="0.3">
      <c r="F67" s="154"/>
      <c r="G67" s="571" t="s">
        <v>998</v>
      </c>
      <c r="H67" s="540"/>
      <c r="I67" s="533"/>
      <c r="J67" s="173"/>
      <c r="K67" s="533"/>
      <c r="L67" s="570" t="s">
        <v>1081</v>
      </c>
      <c r="M67" s="533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6"/>
      <c r="Y67" s="533"/>
      <c r="Z67" s="155"/>
      <c r="AA67" s="372"/>
      <c r="AB67" s="372"/>
      <c r="AC67" s="619">
        <f t="shared" si="2"/>
        <v>409.35999999999996</v>
      </c>
      <c r="AD67" s="620"/>
      <c r="AE67" s="620"/>
      <c r="AF67" s="621"/>
      <c r="AG67" s="661"/>
      <c r="AH67" s="653"/>
      <c r="AI67" s="865" t="str">
        <f t="shared" si="3"/>
        <v/>
      </c>
      <c r="AJ67" s="865"/>
      <c r="AK67" s="865"/>
      <c r="AL67" s="866"/>
      <c r="AM67" s="562"/>
      <c r="AQ67" s="873">
        <v>344</v>
      </c>
      <c r="AR67" s="874"/>
      <c r="AS67" s="874"/>
      <c r="AT67" s="875"/>
    </row>
    <row r="68" spans="6:46" ht="14.45" customHeight="1" x14ac:dyDescent="0.25">
      <c r="F68" s="145"/>
      <c r="G68" s="130" t="s">
        <v>997</v>
      </c>
      <c r="H68" s="157"/>
      <c r="I68" s="131"/>
      <c r="J68" s="132"/>
      <c r="K68" s="131"/>
      <c r="L68" s="144" t="s">
        <v>1080</v>
      </c>
      <c r="M68" s="131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44"/>
      <c r="Y68" s="131"/>
      <c r="Z68" s="130"/>
      <c r="AA68" s="394"/>
      <c r="AB68" s="394"/>
      <c r="AC68" s="628">
        <f t="shared" si="2"/>
        <v>971.04</v>
      </c>
      <c r="AD68" s="629"/>
      <c r="AE68" s="629"/>
      <c r="AF68" s="630"/>
      <c r="AG68" s="660"/>
      <c r="AH68" s="644"/>
      <c r="AI68" s="870" t="str">
        <f t="shared" si="3"/>
        <v/>
      </c>
      <c r="AJ68" s="870"/>
      <c r="AK68" s="870"/>
      <c r="AL68" s="871"/>
      <c r="AM68" s="562"/>
      <c r="AQ68" s="628">
        <v>816</v>
      </c>
      <c r="AR68" s="629"/>
      <c r="AS68" s="629"/>
      <c r="AT68" s="630"/>
    </row>
    <row r="69" spans="6:46" ht="14.45" customHeight="1" x14ac:dyDescent="0.25">
      <c r="F69" s="168"/>
      <c r="G69" s="559" t="s">
        <v>996</v>
      </c>
      <c r="H69" s="521"/>
      <c r="I69" s="516"/>
      <c r="J69" s="105"/>
      <c r="K69" s="516"/>
      <c r="L69" s="517" t="s">
        <v>1079</v>
      </c>
      <c r="M69" s="516"/>
      <c r="N69" s="559"/>
      <c r="O69" s="559"/>
      <c r="P69" s="559"/>
      <c r="Q69" s="559"/>
      <c r="R69" s="559"/>
      <c r="S69" s="559"/>
      <c r="T69" s="559"/>
      <c r="U69" s="559"/>
      <c r="V69" s="559"/>
      <c r="W69" s="559"/>
      <c r="X69" s="517"/>
      <c r="Y69" s="516"/>
      <c r="Z69" s="559"/>
      <c r="AA69" s="370"/>
      <c r="AB69" s="370"/>
      <c r="AC69" s="608">
        <f t="shared" si="2"/>
        <v>531.92999999999995</v>
      </c>
      <c r="AD69" s="609"/>
      <c r="AE69" s="609"/>
      <c r="AF69" s="610"/>
      <c r="AG69" s="613"/>
      <c r="AH69" s="614"/>
      <c r="AI69" s="863" t="str">
        <f t="shared" si="3"/>
        <v/>
      </c>
      <c r="AJ69" s="863"/>
      <c r="AK69" s="863"/>
      <c r="AL69" s="864"/>
      <c r="AM69" s="562"/>
      <c r="AQ69" s="608">
        <v>447</v>
      </c>
      <c r="AR69" s="609"/>
      <c r="AS69" s="609"/>
      <c r="AT69" s="610"/>
    </row>
    <row r="70" spans="6:46" ht="14.45" customHeight="1" x14ac:dyDescent="0.25">
      <c r="F70" s="168"/>
      <c r="G70" s="559" t="s">
        <v>995</v>
      </c>
      <c r="H70" s="521"/>
      <c r="I70" s="516"/>
      <c r="J70" s="105"/>
      <c r="K70" s="516"/>
      <c r="L70" s="517" t="s">
        <v>1078</v>
      </c>
      <c r="M70" s="516"/>
      <c r="N70" s="559"/>
      <c r="O70" s="559"/>
      <c r="P70" s="559"/>
      <c r="Q70" s="559"/>
      <c r="R70" s="559"/>
      <c r="S70" s="559"/>
      <c r="T70" s="559"/>
      <c r="U70" s="559"/>
      <c r="V70" s="559"/>
      <c r="W70" s="559"/>
      <c r="X70" s="517"/>
      <c r="Y70" s="516"/>
      <c r="Z70" s="559"/>
      <c r="AA70" s="370"/>
      <c r="AB70" s="370"/>
      <c r="AC70" s="608">
        <f t="shared" si="2"/>
        <v>447.44</v>
      </c>
      <c r="AD70" s="609"/>
      <c r="AE70" s="609"/>
      <c r="AF70" s="610"/>
      <c r="AG70" s="613"/>
      <c r="AH70" s="614"/>
      <c r="AI70" s="863" t="str">
        <f t="shared" si="3"/>
        <v/>
      </c>
      <c r="AJ70" s="863"/>
      <c r="AK70" s="863"/>
      <c r="AL70" s="864"/>
      <c r="AM70" s="562"/>
      <c r="AQ70" s="608">
        <v>376</v>
      </c>
      <c r="AR70" s="609"/>
      <c r="AS70" s="609"/>
      <c r="AT70" s="610"/>
    </row>
    <row r="71" spans="6:46" ht="14.45" customHeight="1" x14ac:dyDescent="0.25">
      <c r="F71" s="168"/>
      <c r="G71" s="559" t="s">
        <v>994</v>
      </c>
      <c r="H71" s="521"/>
      <c r="I71" s="516"/>
      <c r="J71" s="105"/>
      <c r="K71" s="516"/>
      <c r="L71" s="517" t="s">
        <v>732</v>
      </c>
      <c r="M71" s="516"/>
      <c r="N71" s="559"/>
      <c r="O71" s="559"/>
      <c r="P71" s="559"/>
      <c r="Q71" s="559"/>
      <c r="R71" s="559"/>
      <c r="S71" s="559"/>
      <c r="T71" s="559"/>
      <c r="U71" s="559"/>
      <c r="V71" s="559"/>
      <c r="W71" s="559"/>
      <c r="X71" s="517"/>
      <c r="Y71" s="516"/>
      <c r="Z71" s="559"/>
      <c r="AA71" s="370"/>
      <c r="AB71" s="370"/>
      <c r="AC71" s="608">
        <f t="shared" si="2"/>
        <v>1655.29</v>
      </c>
      <c r="AD71" s="609"/>
      <c r="AE71" s="609"/>
      <c r="AF71" s="610"/>
      <c r="AG71" s="613"/>
      <c r="AH71" s="614"/>
      <c r="AI71" s="863" t="str">
        <f t="shared" si="3"/>
        <v/>
      </c>
      <c r="AJ71" s="863"/>
      <c r="AK71" s="863"/>
      <c r="AL71" s="864"/>
      <c r="AM71" s="562"/>
      <c r="AQ71" s="608">
        <v>1391</v>
      </c>
      <c r="AR71" s="609"/>
      <c r="AS71" s="609"/>
      <c r="AT71" s="610"/>
    </row>
    <row r="72" spans="6:46" ht="14.45" customHeight="1" thickBot="1" x14ac:dyDescent="0.3">
      <c r="F72" s="154"/>
      <c r="G72" s="155" t="s">
        <v>993</v>
      </c>
      <c r="H72" s="540"/>
      <c r="I72" s="533"/>
      <c r="J72" s="173"/>
      <c r="K72" s="533"/>
      <c r="L72" s="156" t="s">
        <v>992</v>
      </c>
      <c r="M72" s="533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6"/>
      <c r="Y72" s="533"/>
      <c r="Z72" s="155"/>
      <c r="AA72" s="372"/>
      <c r="AB72" s="372"/>
      <c r="AC72" s="619">
        <f t="shared" si="2"/>
        <v>153.51</v>
      </c>
      <c r="AD72" s="620"/>
      <c r="AE72" s="620"/>
      <c r="AF72" s="621"/>
      <c r="AG72" s="661"/>
      <c r="AH72" s="653"/>
      <c r="AI72" s="865" t="str">
        <f t="shared" si="3"/>
        <v/>
      </c>
      <c r="AJ72" s="865"/>
      <c r="AK72" s="865"/>
      <c r="AL72" s="866"/>
      <c r="AM72" s="562"/>
      <c r="AQ72" s="619">
        <v>129</v>
      </c>
      <c r="AR72" s="620"/>
      <c r="AS72" s="620"/>
      <c r="AT72" s="621"/>
    </row>
    <row r="73" spans="6:46" ht="14.45" customHeight="1" x14ac:dyDescent="0.25">
      <c r="F73" s="167"/>
      <c r="G73" s="130" t="s">
        <v>991</v>
      </c>
      <c r="H73" s="147"/>
      <c r="I73" s="148"/>
      <c r="J73" s="172"/>
      <c r="K73" s="148"/>
      <c r="L73" s="144" t="s">
        <v>1077</v>
      </c>
      <c r="M73" s="148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9"/>
      <c r="Y73" s="148"/>
      <c r="Z73" s="146"/>
      <c r="AA73" s="391"/>
      <c r="AB73" s="391"/>
      <c r="AC73" s="628">
        <f t="shared" si="2"/>
        <v>661.64</v>
      </c>
      <c r="AD73" s="629"/>
      <c r="AE73" s="629"/>
      <c r="AF73" s="630"/>
      <c r="AG73" s="660"/>
      <c r="AH73" s="644"/>
      <c r="AI73" s="870" t="str">
        <f t="shared" si="3"/>
        <v/>
      </c>
      <c r="AJ73" s="870"/>
      <c r="AK73" s="870"/>
      <c r="AL73" s="871"/>
      <c r="AM73" s="562"/>
      <c r="AQ73" s="876">
        <v>556</v>
      </c>
      <c r="AR73" s="877"/>
      <c r="AS73" s="877"/>
      <c r="AT73" s="878"/>
    </row>
    <row r="74" spans="6:46" ht="14.45" customHeight="1" x14ac:dyDescent="0.25">
      <c r="F74" s="168"/>
      <c r="G74" s="77" t="s">
        <v>990</v>
      </c>
      <c r="H74" s="521"/>
      <c r="I74" s="516"/>
      <c r="J74" s="105"/>
      <c r="K74" s="516"/>
      <c r="L74" s="80" t="s">
        <v>1076</v>
      </c>
      <c r="M74" s="516"/>
      <c r="N74" s="559"/>
      <c r="O74" s="559"/>
      <c r="P74" s="559"/>
      <c r="Q74" s="559"/>
      <c r="R74" s="559"/>
      <c r="S74" s="559"/>
      <c r="T74" s="559"/>
      <c r="U74" s="559"/>
      <c r="V74" s="559"/>
      <c r="W74" s="559"/>
      <c r="X74" s="517"/>
      <c r="Y74" s="516"/>
      <c r="Z74" s="559"/>
      <c r="AA74" s="370"/>
      <c r="AB74" s="370"/>
      <c r="AC74" s="608">
        <f t="shared" si="2"/>
        <v>362.95</v>
      </c>
      <c r="AD74" s="609"/>
      <c r="AE74" s="609"/>
      <c r="AF74" s="610"/>
      <c r="AG74" s="613"/>
      <c r="AH74" s="614"/>
      <c r="AI74" s="863" t="str">
        <f t="shared" si="3"/>
        <v/>
      </c>
      <c r="AJ74" s="863"/>
      <c r="AK74" s="863"/>
      <c r="AL74" s="864"/>
      <c r="AM74" s="562"/>
      <c r="AQ74" s="608">
        <v>305</v>
      </c>
      <c r="AR74" s="609"/>
      <c r="AS74" s="609"/>
      <c r="AT74" s="610"/>
    </row>
    <row r="75" spans="6:46" ht="14.45" customHeight="1" x14ac:dyDescent="0.25">
      <c r="F75" s="168"/>
      <c r="G75" s="61" t="s">
        <v>989</v>
      </c>
      <c r="H75" s="521"/>
      <c r="I75" s="516"/>
      <c r="J75" s="105"/>
      <c r="K75" s="516"/>
      <c r="L75" s="64" t="s">
        <v>1094</v>
      </c>
      <c r="M75" s="516"/>
      <c r="N75" s="559"/>
      <c r="O75" s="559"/>
      <c r="P75" s="559"/>
      <c r="Q75" s="559"/>
      <c r="R75" s="559"/>
      <c r="S75" s="559"/>
      <c r="T75" s="559"/>
      <c r="U75" s="559"/>
      <c r="V75" s="559"/>
      <c r="W75" s="559"/>
      <c r="X75" s="517"/>
      <c r="Y75" s="516"/>
      <c r="Z75" s="559"/>
      <c r="AA75" s="370"/>
      <c r="AB75" s="370"/>
      <c r="AC75" s="608">
        <f t="shared" si="2"/>
        <v>209.44</v>
      </c>
      <c r="AD75" s="609"/>
      <c r="AE75" s="609"/>
      <c r="AF75" s="610"/>
      <c r="AG75" s="613"/>
      <c r="AH75" s="614"/>
      <c r="AI75" s="863" t="str">
        <f t="shared" si="3"/>
        <v/>
      </c>
      <c r="AJ75" s="863"/>
      <c r="AK75" s="863"/>
      <c r="AL75" s="864"/>
      <c r="AM75" s="562"/>
      <c r="AQ75" s="608">
        <v>176</v>
      </c>
      <c r="AR75" s="609"/>
      <c r="AS75" s="609"/>
      <c r="AT75" s="610"/>
    </row>
    <row r="76" spans="6:46" ht="14.45" customHeight="1" thickBot="1" x14ac:dyDescent="0.3">
      <c r="F76" s="154"/>
      <c r="G76" s="155" t="s">
        <v>988</v>
      </c>
      <c r="H76" s="540"/>
      <c r="I76" s="533"/>
      <c r="J76" s="173"/>
      <c r="K76" s="533"/>
      <c r="L76" s="156" t="s">
        <v>1074</v>
      </c>
      <c r="M76" s="533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6"/>
      <c r="Y76" s="533"/>
      <c r="Z76" s="155"/>
      <c r="AA76" s="372"/>
      <c r="AB76" s="372"/>
      <c r="AC76" s="619">
        <f t="shared" si="2"/>
        <v>1107.8899999999999</v>
      </c>
      <c r="AD76" s="620"/>
      <c r="AE76" s="620"/>
      <c r="AF76" s="621"/>
      <c r="AG76" s="661"/>
      <c r="AH76" s="653"/>
      <c r="AI76" s="865" t="str">
        <f t="shared" si="3"/>
        <v/>
      </c>
      <c r="AJ76" s="865"/>
      <c r="AK76" s="865"/>
      <c r="AL76" s="866"/>
      <c r="AM76" s="562"/>
      <c r="AQ76" s="873">
        <v>931</v>
      </c>
      <c r="AR76" s="874"/>
      <c r="AS76" s="874"/>
      <c r="AT76" s="875"/>
    </row>
    <row r="77" spans="6:46" ht="14.45" customHeight="1" x14ac:dyDescent="0.25">
      <c r="F77" s="170"/>
      <c r="G77" s="77" t="s">
        <v>987</v>
      </c>
      <c r="H77" s="78"/>
      <c r="I77" s="79"/>
      <c r="J77" s="177"/>
      <c r="K77" s="79"/>
      <c r="L77" s="80" t="s">
        <v>1070</v>
      </c>
      <c r="M77" s="79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80"/>
      <c r="Y77" s="79"/>
      <c r="Z77" s="77"/>
      <c r="AA77" s="392"/>
      <c r="AB77" s="392"/>
      <c r="AC77" s="876">
        <f t="shared" si="2"/>
        <v>986.51</v>
      </c>
      <c r="AD77" s="877"/>
      <c r="AE77" s="877"/>
      <c r="AF77" s="878"/>
      <c r="AG77" s="879"/>
      <c r="AH77" s="880"/>
      <c r="AI77" s="881" t="str">
        <f t="shared" si="3"/>
        <v/>
      </c>
      <c r="AJ77" s="881"/>
      <c r="AK77" s="881"/>
      <c r="AL77" s="882"/>
      <c r="AM77" s="562"/>
      <c r="AQ77" s="628">
        <v>829</v>
      </c>
      <c r="AR77" s="629"/>
      <c r="AS77" s="629"/>
      <c r="AT77" s="630"/>
    </row>
    <row r="78" spans="6:46" ht="14.45" customHeight="1" x14ac:dyDescent="0.25">
      <c r="F78" s="170"/>
      <c r="G78" s="77" t="s">
        <v>986</v>
      </c>
      <c r="H78" s="78"/>
      <c r="I78" s="79"/>
      <c r="J78" s="177"/>
      <c r="K78" s="79"/>
      <c r="L78" s="80" t="s">
        <v>1071</v>
      </c>
      <c r="M78" s="79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80"/>
      <c r="Y78" s="79"/>
      <c r="Z78" s="77"/>
      <c r="AA78" s="392"/>
      <c r="AB78" s="392"/>
      <c r="AC78" s="608">
        <f t="shared" si="2"/>
        <v>932.95999999999992</v>
      </c>
      <c r="AD78" s="609"/>
      <c r="AE78" s="609"/>
      <c r="AF78" s="610"/>
      <c r="AG78" s="613"/>
      <c r="AH78" s="614"/>
      <c r="AI78" s="863" t="str">
        <f t="shared" si="3"/>
        <v/>
      </c>
      <c r="AJ78" s="863"/>
      <c r="AK78" s="863"/>
      <c r="AL78" s="864"/>
      <c r="AM78" s="562"/>
      <c r="AQ78" s="608">
        <v>784</v>
      </c>
      <c r="AR78" s="609"/>
      <c r="AS78" s="609"/>
      <c r="AT78" s="610"/>
    </row>
    <row r="79" spans="6:46" ht="14.45" customHeight="1" x14ac:dyDescent="0.25">
      <c r="F79" s="168"/>
      <c r="G79" s="77" t="s">
        <v>985</v>
      </c>
      <c r="H79" s="521"/>
      <c r="I79" s="516"/>
      <c r="J79" s="105"/>
      <c r="K79" s="516"/>
      <c r="L79" s="80" t="s">
        <v>1072</v>
      </c>
      <c r="M79" s="516"/>
      <c r="N79" s="559"/>
      <c r="O79" s="559"/>
      <c r="P79" s="559"/>
      <c r="Q79" s="559"/>
      <c r="R79" s="559"/>
      <c r="S79" s="559"/>
      <c r="T79" s="559"/>
      <c r="U79" s="559"/>
      <c r="V79" s="559"/>
      <c r="W79" s="559"/>
      <c r="X79" s="517"/>
      <c r="Y79" s="516"/>
      <c r="Z79" s="559"/>
      <c r="AA79" s="370"/>
      <c r="AB79" s="370"/>
      <c r="AC79" s="608">
        <f t="shared" si="2"/>
        <v>558.11</v>
      </c>
      <c r="AD79" s="609"/>
      <c r="AE79" s="609"/>
      <c r="AF79" s="610"/>
      <c r="AG79" s="613"/>
      <c r="AH79" s="614"/>
      <c r="AI79" s="863" t="str">
        <f t="shared" si="3"/>
        <v/>
      </c>
      <c r="AJ79" s="863"/>
      <c r="AK79" s="863"/>
      <c r="AL79" s="864"/>
      <c r="AM79" s="562"/>
      <c r="AQ79" s="608">
        <v>469</v>
      </c>
      <c r="AR79" s="609"/>
      <c r="AS79" s="609"/>
      <c r="AT79" s="610"/>
    </row>
    <row r="80" spans="6:46" ht="14.45" customHeight="1" x14ac:dyDescent="0.25">
      <c r="F80" s="171"/>
      <c r="G80" s="77" t="s">
        <v>984</v>
      </c>
      <c r="H80" s="62"/>
      <c r="I80" s="63"/>
      <c r="J80" s="178"/>
      <c r="K80" s="63"/>
      <c r="L80" s="80" t="s">
        <v>1095</v>
      </c>
      <c r="M80" s="63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4"/>
      <c r="Y80" s="63"/>
      <c r="Z80" s="61"/>
      <c r="AA80" s="393"/>
      <c r="AB80" s="393"/>
      <c r="AC80" s="608">
        <f t="shared" si="2"/>
        <v>775.88</v>
      </c>
      <c r="AD80" s="609"/>
      <c r="AE80" s="609"/>
      <c r="AF80" s="610"/>
      <c r="AG80" s="613"/>
      <c r="AH80" s="614"/>
      <c r="AI80" s="863" t="str">
        <f t="shared" si="3"/>
        <v/>
      </c>
      <c r="AJ80" s="863"/>
      <c r="AK80" s="863"/>
      <c r="AL80" s="864"/>
      <c r="AM80" s="562"/>
      <c r="AQ80" s="608">
        <v>652</v>
      </c>
      <c r="AR80" s="609"/>
      <c r="AS80" s="609"/>
      <c r="AT80" s="610"/>
    </row>
    <row r="81" spans="6:47" ht="14.45" customHeight="1" x14ac:dyDescent="0.25">
      <c r="F81" s="168"/>
      <c r="G81" s="559" t="s">
        <v>983</v>
      </c>
      <c r="H81" s="521"/>
      <c r="I81" s="516"/>
      <c r="J81" s="105"/>
      <c r="K81" s="516"/>
      <c r="L81" s="517" t="s">
        <v>1069</v>
      </c>
      <c r="M81" s="516"/>
      <c r="N81" s="559"/>
      <c r="O81" s="559"/>
      <c r="P81" s="559"/>
      <c r="Q81" s="559"/>
      <c r="R81" s="559"/>
      <c r="S81" s="559"/>
      <c r="T81" s="559"/>
      <c r="U81" s="559"/>
      <c r="V81" s="559"/>
      <c r="W81" s="559"/>
      <c r="X81" s="517"/>
      <c r="Y81" s="516"/>
      <c r="Z81" s="559"/>
      <c r="AA81" s="370"/>
      <c r="AB81" s="370"/>
      <c r="AC81" s="608">
        <f t="shared" si="2"/>
        <v>643.79</v>
      </c>
      <c r="AD81" s="609"/>
      <c r="AE81" s="609"/>
      <c r="AF81" s="610"/>
      <c r="AG81" s="648"/>
      <c r="AH81" s="614"/>
      <c r="AI81" s="872" t="str">
        <f t="shared" si="3"/>
        <v/>
      </c>
      <c r="AJ81" s="863"/>
      <c r="AK81" s="863"/>
      <c r="AL81" s="864"/>
      <c r="AM81" s="562"/>
      <c r="AQ81" s="608">
        <v>541</v>
      </c>
      <c r="AR81" s="609"/>
      <c r="AS81" s="609"/>
      <c r="AT81" s="610"/>
    </row>
    <row r="82" spans="6:47" ht="14.45" customHeight="1" thickBot="1" x14ac:dyDescent="0.3">
      <c r="F82" s="154"/>
      <c r="G82" s="155" t="s">
        <v>982</v>
      </c>
      <c r="H82" s="540"/>
      <c r="I82" s="533"/>
      <c r="J82" s="173"/>
      <c r="K82" s="533"/>
      <c r="L82" s="156" t="s">
        <v>1068</v>
      </c>
      <c r="M82" s="533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6"/>
      <c r="Y82" s="533"/>
      <c r="Z82" s="155"/>
      <c r="AA82" s="372"/>
      <c r="AB82" s="372"/>
      <c r="AC82" s="619">
        <f t="shared" si="2"/>
        <v>957.94999999999993</v>
      </c>
      <c r="AD82" s="620"/>
      <c r="AE82" s="620"/>
      <c r="AF82" s="621"/>
      <c r="AG82" s="661"/>
      <c r="AH82" s="653"/>
      <c r="AI82" s="865" t="str">
        <f t="shared" si="3"/>
        <v/>
      </c>
      <c r="AJ82" s="865"/>
      <c r="AK82" s="865"/>
      <c r="AL82" s="866"/>
      <c r="AM82" s="562"/>
      <c r="AQ82" s="619">
        <v>805</v>
      </c>
      <c r="AR82" s="620"/>
      <c r="AS82" s="620"/>
      <c r="AT82" s="621"/>
    </row>
    <row r="83" spans="6:47" ht="14.45" customHeight="1" x14ac:dyDescent="0.25">
      <c r="F83" s="145"/>
      <c r="G83" s="130" t="s">
        <v>981</v>
      </c>
      <c r="H83" s="157"/>
      <c r="I83" s="131"/>
      <c r="J83" s="132"/>
      <c r="K83" s="131"/>
      <c r="L83" s="144" t="s">
        <v>744</v>
      </c>
      <c r="M83" s="131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44"/>
      <c r="Y83" s="131"/>
      <c r="Z83" s="130"/>
      <c r="AA83" s="394"/>
      <c r="AB83" s="394"/>
      <c r="AC83" s="628">
        <f t="shared" si="2"/>
        <v>196.35</v>
      </c>
      <c r="AD83" s="629"/>
      <c r="AE83" s="629"/>
      <c r="AF83" s="630"/>
      <c r="AG83" s="660"/>
      <c r="AH83" s="644"/>
      <c r="AI83" s="870" t="str">
        <f t="shared" si="3"/>
        <v/>
      </c>
      <c r="AJ83" s="870"/>
      <c r="AK83" s="870"/>
      <c r="AL83" s="871"/>
      <c r="AM83" s="562"/>
      <c r="AQ83" s="628">
        <v>165</v>
      </c>
      <c r="AR83" s="629"/>
      <c r="AS83" s="629"/>
      <c r="AT83" s="630"/>
    </row>
    <row r="84" spans="6:47" ht="14.45" customHeight="1" x14ac:dyDescent="0.25">
      <c r="F84" s="168"/>
      <c r="G84" s="559" t="s">
        <v>980</v>
      </c>
      <c r="H84" s="521"/>
      <c r="I84" s="516"/>
      <c r="J84" s="105"/>
      <c r="K84" s="516"/>
      <c r="L84" s="517" t="s">
        <v>745</v>
      </c>
      <c r="M84" s="516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17"/>
      <c r="Y84" s="516"/>
      <c r="Z84" s="559"/>
      <c r="AA84" s="370"/>
      <c r="AB84" s="370"/>
      <c r="AC84" s="608">
        <f t="shared" si="2"/>
        <v>1566.04</v>
      </c>
      <c r="AD84" s="609"/>
      <c r="AE84" s="609"/>
      <c r="AF84" s="610"/>
      <c r="AG84" s="613"/>
      <c r="AH84" s="614"/>
      <c r="AI84" s="863" t="str">
        <f t="shared" si="3"/>
        <v/>
      </c>
      <c r="AJ84" s="863"/>
      <c r="AK84" s="863"/>
      <c r="AL84" s="864"/>
      <c r="AM84" s="562"/>
      <c r="AQ84" s="608">
        <v>1316</v>
      </c>
      <c r="AR84" s="609"/>
      <c r="AS84" s="609"/>
      <c r="AT84" s="610"/>
    </row>
    <row r="85" spans="6:47" ht="14.45" customHeight="1" x14ac:dyDescent="0.25">
      <c r="F85" s="168"/>
      <c r="G85" s="559" t="s">
        <v>979</v>
      </c>
      <c r="H85" s="521"/>
      <c r="I85" s="516"/>
      <c r="J85" s="105"/>
      <c r="K85" s="516"/>
      <c r="L85" s="517" t="s">
        <v>692</v>
      </c>
      <c r="M85" s="516"/>
      <c r="N85" s="559"/>
      <c r="O85" s="559"/>
      <c r="P85" s="559"/>
      <c r="Q85" s="559"/>
      <c r="R85" s="559"/>
      <c r="S85" s="559"/>
      <c r="T85" s="559"/>
      <c r="U85" s="559"/>
      <c r="V85" s="559"/>
      <c r="W85" s="559"/>
      <c r="X85" s="517"/>
      <c r="Y85" s="516"/>
      <c r="Z85" s="559"/>
      <c r="AA85" s="370"/>
      <c r="AB85" s="370"/>
      <c r="AC85" s="608">
        <f t="shared" si="2"/>
        <v>55.93</v>
      </c>
      <c r="AD85" s="609"/>
      <c r="AE85" s="609"/>
      <c r="AF85" s="610"/>
      <c r="AG85" s="613"/>
      <c r="AH85" s="614"/>
      <c r="AI85" s="863" t="str">
        <f t="shared" si="3"/>
        <v/>
      </c>
      <c r="AJ85" s="863"/>
      <c r="AK85" s="863"/>
      <c r="AL85" s="864"/>
      <c r="AM85" s="562"/>
      <c r="AQ85" s="608">
        <v>47</v>
      </c>
      <c r="AR85" s="609"/>
      <c r="AS85" s="609"/>
      <c r="AT85" s="610"/>
    </row>
    <row r="86" spans="6:47" ht="14.45" customHeight="1" x14ac:dyDescent="0.25">
      <c r="F86" s="168"/>
      <c r="G86" s="559" t="s">
        <v>978</v>
      </c>
      <c r="H86" s="521"/>
      <c r="I86" s="516"/>
      <c r="J86" s="105"/>
      <c r="K86" s="516"/>
      <c r="L86" s="517" t="s">
        <v>746</v>
      </c>
      <c r="M86" s="516"/>
      <c r="N86" s="559"/>
      <c r="O86" s="559"/>
      <c r="P86" s="559"/>
      <c r="Q86" s="559"/>
      <c r="R86" s="559"/>
      <c r="S86" s="559"/>
      <c r="T86" s="559"/>
      <c r="U86" s="559"/>
      <c r="V86" s="559"/>
      <c r="W86" s="559"/>
      <c r="X86" s="517"/>
      <c r="Y86" s="516"/>
      <c r="Z86" s="559"/>
      <c r="AA86" s="370"/>
      <c r="AB86" s="370"/>
      <c r="AC86" s="608">
        <f t="shared" si="2"/>
        <v>101.14999999999999</v>
      </c>
      <c r="AD86" s="609"/>
      <c r="AE86" s="609"/>
      <c r="AF86" s="610"/>
      <c r="AG86" s="613"/>
      <c r="AH86" s="614"/>
      <c r="AI86" s="863" t="str">
        <f t="shared" si="3"/>
        <v/>
      </c>
      <c r="AJ86" s="863"/>
      <c r="AK86" s="863"/>
      <c r="AL86" s="864"/>
      <c r="AM86" s="562"/>
      <c r="AQ86" s="608">
        <v>85</v>
      </c>
      <c r="AR86" s="609"/>
      <c r="AS86" s="609"/>
      <c r="AT86" s="610"/>
    </row>
    <row r="87" spans="6:47" ht="14.45" customHeight="1" x14ac:dyDescent="0.25">
      <c r="F87" s="168"/>
      <c r="G87" s="559" t="s">
        <v>977</v>
      </c>
      <c r="H87" s="521"/>
      <c r="I87" s="516"/>
      <c r="J87" s="105"/>
      <c r="K87" s="516"/>
      <c r="L87" s="517" t="s">
        <v>747</v>
      </c>
      <c r="M87" s="516"/>
      <c r="N87" s="559"/>
      <c r="O87" s="559"/>
      <c r="P87" s="559"/>
      <c r="Q87" s="559"/>
      <c r="R87" s="559"/>
      <c r="S87" s="559"/>
      <c r="T87" s="559"/>
      <c r="U87" s="559"/>
      <c r="V87" s="559"/>
      <c r="W87" s="559"/>
      <c r="X87" s="517"/>
      <c r="Y87" s="516"/>
      <c r="Z87" s="559"/>
      <c r="AA87" s="370"/>
      <c r="AB87" s="370"/>
      <c r="AC87" s="608">
        <f t="shared" si="2"/>
        <v>1028.1599999999999</v>
      </c>
      <c r="AD87" s="609"/>
      <c r="AE87" s="609"/>
      <c r="AF87" s="610"/>
      <c r="AG87" s="613"/>
      <c r="AH87" s="614"/>
      <c r="AI87" s="863" t="str">
        <f t="shared" si="3"/>
        <v/>
      </c>
      <c r="AJ87" s="863"/>
      <c r="AK87" s="863"/>
      <c r="AL87" s="864"/>
      <c r="AM87" s="562"/>
      <c r="AQ87" s="608">
        <v>864</v>
      </c>
      <c r="AR87" s="609"/>
      <c r="AS87" s="609"/>
      <c r="AT87" s="610"/>
    </row>
    <row r="88" spans="6:47" ht="14.45" customHeight="1" x14ac:dyDescent="0.25">
      <c r="F88" s="168"/>
      <c r="G88" s="559" t="s">
        <v>976</v>
      </c>
      <c r="H88" s="521"/>
      <c r="I88" s="516"/>
      <c r="J88" s="105"/>
      <c r="K88" s="516"/>
      <c r="L88" s="517" t="s">
        <v>748</v>
      </c>
      <c r="M88" s="516"/>
      <c r="N88" s="559"/>
      <c r="O88" s="559"/>
      <c r="P88" s="559"/>
      <c r="Q88" s="559"/>
      <c r="R88" s="559"/>
      <c r="S88" s="559"/>
      <c r="T88" s="559"/>
      <c r="U88" s="559"/>
      <c r="V88" s="559"/>
      <c r="W88" s="559"/>
      <c r="X88" s="517"/>
      <c r="Y88" s="516"/>
      <c r="Z88" s="559"/>
      <c r="AA88" s="370"/>
      <c r="AB88" s="370"/>
      <c r="AC88" s="608">
        <f t="shared" si="2"/>
        <v>141.60999999999999</v>
      </c>
      <c r="AD88" s="609"/>
      <c r="AE88" s="609"/>
      <c r="AF88" s="610"/>
      <c r="AG88" s="613"/>
      <c r="AH88" s="614"/>
      <c r="AI88" s="863" t="str">
        <f t="shared" si="3"/>
        <v/>
      </c>
      <c r="AJ88" s="863"/>
      <c r="AK88" s="863"/>
      <c r="AL88" s="864"/>
      <c r="AM88" s="562"/>
      <c r="AQ88" s="608">
        <v>119</v>
      </c>
      <c r="AR88" s="609"/>
      <c r="AS88" s="609"/>
      <c r="AT88" s="610"/>
    </row>
    <row r="89" spans="6:47" ht="14.45" customHeight="1" x14ac:dyDescent="0.25">
      <c r="F89" s="168"/>
      <c r="G89" s="559" t="s">
        <v>975</v>
      </c>
      <c r="H89" s="521"/>
      <c r="I89" s="516"/>
      <c r="J89" s="105"/>
      <c r="K89" s="516"/>
      <c r="L89" s="517" t="s">
        <v>701</v>
      </c>
      <c r="M89" s="516"/>
      <c r="N89" s="559"/>
      <c r="O89" s="559"/>
      <c r="P89" s="559"/>
      <c r="Q89" s="559"/>
      <c r="R89" s="559"/>
      <c r="S89" s="559"/>
      <c r="T89" s="559"/>
      <c r="U89" s="559"/>
      <c r="V89" s="559"/>
      <c r="W89" s="559"/>
      <c r="X89" s="517"/>
      <c r="Y89" s="516"/>
      <c r="Z89" s="559"/>
      <c r="AA89" s="370"/>
      <c r="AB89" s="370"/>
      <c r="AC89" s="608">
        <f t="shared" si="2"/>
        <v>2238.39</v>
      </c>
      <c r="AD89" s="609"/>
      <c r="AE89" s="609"/>
      <c r="AF89" s="610"/>
      <c r="AG89" s="613"/>
      <c r="AH89" s="614"/>
      <c r="AI89" s="863" t="str">
        <f t="shared" si="3"/>
        <v/>
      </c>
      <c r="AJ89" s="863"/>
      <c r="AK89" s="863"/>
      <c r="AL89" s="864"/>
      <c r="AM89" s="562"/>
      <c r="AQ89" s="608">
        <v>1881</v>
      </c>
      <c r="AR89" s="609"/>
      <c r="AS89" s="609"/>
      <c r="AT89" s="610"/>
    </row>
    <row r="90" spans="6:47" ht="14.45" customHeight="1" x14ac:dyDescent="0.25">
      <c r="F90" s="168"/>
      <c r="G90" s="61" t="s">
        <v>974</v>
      </c>
      <c r="H90" s="521"/>
      <c r="I90" s="516"/>
      <c r="J90" s="105"/>
      <c r="K90" s="516"/>
      <c r="L90" s="517" t="s">
        <v>749</v>
      </c>
      <c r="M90" s="516"/>
      <c r="N90" s="559"/>
      <c r="O90" s="559"/>
      <c r="P90" s="559"/>
      <c r="Q90" s="559"/>
      <c r="R90" s="559"/>
      <c r="S90" s="559"/>
      <c r="T90" s="559"/>
      <c r="U90" s="559"/>
      <c r="V90" s="559"/>
      <c r="W90" s="559"/>
      <c r="X90" s="517"/>
      <c r="Y90" s="516"/>
      <c r="Z90" s="559"/>
      <c r="AA90" s="370"/>
      <c r="AB90" s="370"/>
      <c r="AC90" s="608">
        <f t="shared" si="2"/>
        <v>1646.96</v>
      </c>
      <c r="AD90" s="609"/>
      <c r="AE90" s="609"/>
      <c r="AF90" s="610"/>
      <c r="AG90" s="613"/>
      <c r="AH90" s="614"/>
      <c r="AI90" s="863" t="str">
        <f t="shared" si="3"/>
        <v/>
      </c>
      <c r="AJ90" s="863"/>
      <c r="AK90" s="863"/>
      <c r="AL90" s="864"/>
      <c r="AM90" s="562"/>
      <c r="AQ90" s="608">
        <v>1384</v>
      </c>
      <c r="AR90" s="609"/>
      <c r="AS90" s="609"/>
      <c r="AT90" s="610"/>
    </row>
    <row r="91" spans="6:47" ht="14.45" customHeight="1" x14ac:dyDescent="0.25">
      <c r="F91" s="171"/>
      <c r="G91" s="61" t="s">
        <v>973</v>
      </c>
      <c r="H91" s="62"/>
      <c r="I91" s="63"/>
      <c r="J91" s="178"/>
      <c r="K91" s="63"/>
      <c r="L91" s="64" t="s">
        <v>750</v>
      </c>
      <c r="M91" s="6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4"/>
      <c r="Y91" s="63"/>
      <c r="Z91" s="61"/>
      <c r="AA91" s="393"/>
      <c r="AB91" s="393"/>
      <c r="AC91" s="608">
        <f t="shared" si="2"/>
        <v>1567.23</v>
      </c>
      <c r="AD91" s="609"/>
      <c r="AE91" s="609"/>
      <c r="AF91" s="610"/>
      <c r="AG91" s="613"/>
      <c r="AH91" s="614"/>
      <c r="AI91" s="863" t="str">
        <f t="shared" si="3"/>
        <v/>
      </c>
      <c r="AJ91" s="863"/>
      <c r="AK91" s="863"/>
      <c r="AL91" s="864"/>
      <c r="AM91" s="562"/>
      <c r="AQ91" s="608">
        <v>1317</v>
      </c>
      <c r="AR91" s="609"/>
      <c r="AS91" s="609"/>
      <c r="AT91" s="610"/>
    </row>
    <row r="92" spans="6:47" ht="14.45" customHeight="1" thickBot="1" x14ac:dyDescent="0.3">
      <c r="F92" s="154"/>
      <c r="G92" s="156" t="s">
        <v>972</v>
      </c>
      <c r="H92" s="540"/>
      <c r="I92" s="533"/>
      <c r="J92" s="173"/>
      <c r="K92" s="533"/>
      <c r="L92" s="156" t="s">
        <v>751</v>
      </c>
      <c r="M92" s="533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6"/>
      <c r="Y92" s="533"/>
      <c r="Z92" s="155"/>
      <c r="AA92" s="372"/>
      <c r="AB92" s="372"/>
      <c r="AC92" s="619">
        <f t="shared" si="2"/>
        <v>252.28</v>
      </c>
      <c r="AD92" s="620"/>
      <c r="AE92" s="620"/>
      <c r="AF92" s="621"/>
      <c r="AG92" s="661"/>
      <c r="AH92" s="653"/>
      <c r="AI92" s="865" t="str">
        <f t="shared" si="3"/>
        <v/>
      </c>
      <c r="AJ92" s="865"/>
      <c r="AK92" s="865"/>
      <c r="AL92" s="866"/>
      <c r="AM92" s="562"/>
      <c r="AQ92" s="619">
        <v>212</v>
      </c>
      <c r="AR92" s="620"/>
      <c r="AS92" s="620"/>
      <c r="AT92" s="621"/>
    </row>
    <row r="93" spans="6:47" ht="21" customHeight="1" thickBot="1" x14ac:dyDescent="0.35">
      <c r="G93" s="569" t="s">
        <v>20</v>
      </c>
      <c r="I93" s="568"/>
      <c r="J93" s="565"/>
      <c r="K93" s="568"/>
      <c r="L93" s="566"/>
      <c r="M93" s="568"/>
      <c r="N93" s="567"/>
      <c r="O93" s="567"/>
      <c r="P93" s="567"/>
      <c r="Q93" s="567"/>
      <c r="R93" s="567"/>
      <c r="S93" s="567"/>
      <c r="T93" s="567"/>
      <c r="U93" s="567"/>
      <c r="V93" s="567"/>
      <c r="W93" s="567"/>
      <c r="X93" s="566"/>
      <c r="Y93" s="565"/>
      <c r="Z93" s="565"/>
      <c r="AA93" s="563"/>
      <c r="AB93" s="563"/>
      <c r="AC93" s="563"/>
      <c r="AD93" s="563"/>
      <c r="AE93" s="563"/>
      <c r="AF93" s="563"/>
      <c r="AG93" s="563"/>
      <c r="AH93" s="564" t="s">
        <v>21</v>
      </c>
      <c r="AI93" s="867">
        <f>SUM(AI21:AL35)+SUM(AI64:AL92)</f>
        <v>0</v>
      </c>
      <c r="AJ93" s="868"/>
      <c r="AK93" s="868"/>
      <c r="AL93" s="869"/>
      <c r="AM93" s="562"/>
      <c r="AQ93" s="563"/>
      <c r="AR93" s="563"/>
      <c r="AS93" s="563"/>
      <c r="AT93" s="563"/>
    </row>
    <row r="94" spans="6:47" ht="9" customHeight="1" x14ac:dyDescent="0.25">
      <c r="F94" s="184"/>
      <c r="G94" s="686"/>
      <c r="H94" s="686"/>
      <c r="I94" s="686"/>
      <c r="J94" s="686"/>
      <c r="K94" s="686"/>
      <c r="L94" s="686"/>
      <c r="M94" s="686"/>
      <c r="N94" s="686"/>
      <c r="O94" s="686"/>
      <c r="P94" s="686"/>
      <c r="Q94" s="686"/>
      <c r="R94" s="686"/>
      <c r="S94" s="686"/>
      <c r="T94" s="686"/>
      <c r="U94" s="686"/>
      <c r="V94" s="686"/>
      <c r="W94" s="686"/>
      <c r="X94" s="686"/>
      <c r="Y94" s="686"/>
      <c r="Z94" s="686"/>
      <c r="AA94" s="686"/>
      <c r="AB94" s="687"/>
      <c r="AC94" s="628"/>
      <c r="AD94" s="629"/>
      <c r="AE94" s="629"/>
      <c r="AF94" s="630"/>
      <c r="AG94" s="660"/>
      <c r="AH94" s="644"/>
      <c r="AI94" s="861" t="str">
        <f t="shared" ref="AI94:AI111" si="4">IF(AG94="","",AG94*AC94)</f>
        <v/>
      </c>
      <c r="AJ94" s="861"/>
      <c r="AK94" s="861"/>
      <c r="AL94" s="862"/>
      <c r="AM94" s="562"/>
      <c r="AQ94" s="628"/>
      <c r="AR94" s="629"/>
      <c r="AS94" s="629"/>
      <c r="AT94" s="630"/>
    </row>
    <row r="95" spans="6:47" ht="17.100000000000001" customHeight="1" x14ac:dyDescent="0.25">
      <c r="F95" s="185">
        <v>1</v>
      </c>
      <c r="G95" s="681" t="s">
        <v>1073</v>
      </c>
      <c r="H95" s="681"/>
      <c r="I95" s="681"/>
      <c r="J95" s="681"/>
      <c r="K95" s="681"/>
      <c r="L95" s="681"/>
      <c r="M95" s="681"/>
      <c r="N95" s="681"/>
      <c r="O95" s="681"/>
      <c r="P95" s="681"/>
      <c r="Q95" s="681"/>
      <c r="R95" s="681"/>
      <c r="S95" s="681"/>
      <c r="T95" s="681"/>
      <c r="U95" s="681"/>
      <c r="V95" s="681"/>
      <c r="W95" s="681"/>
      <c r="X95" s="681"/>
      <c r="Y95" s="681"/>
      <c r="Z95" s="681"/>
      <c r="AA95" s="681"/>
      <c r="AB95" s="682"/>
      <c r="AC95" s="608">
        <v>1400</v>
      </c>
      <c r="AD95" s="609"/>
      <c r="AE95" s="609"/>
      <c r="AF95" s="610"/>
      <c r="AG95" s="613"/>
      <c r="AH95" s="614"/>
      <c r="AI95" s="854" t="str">
        <f t="shared" si="4"/>
        <v/>
      </c>
      <c r="AJ95" s="854"/>
      <c r="AK95" s="854"/>
      <c r="AL95" s="855"/>
      <c r="AM95" s="562"/>
      <c r="AQ95" s="858"/>
      <c r="AR95" s="859"/>
      <c r="AS95" s="859"/>
      <c r="AT95" s="860"/>
      <c r="AU95" s="359"/>
    </row>
    <row r="96" spans="6:47" ht="17.100000000000001" customHeight="1" x14ac:dyDescent="0.25">
      <c r="F96" s="185">
        <v>2</v>
      </c>
      <c r="G96" s="681" t="s">
        <v>1100</v>
      </c>
      <c r="H96" s="681"/>
      <c r="I96" s="681"/>
      <c r="J96" s="681"/>
      <c r="K96" s="681"/>
      <c r="L96" s="681"/>
      <c r="M96" s="681"/>
      <c r="N96" s="681"/>
      <c r="O96" s="681"/>
      <c r="P96" s="681"/>
      <c r="Q96" s="681"/>
      <c r="R96" s="681"/>
      <c r="S96" s="681"/>
      <c r="T96" s="681"/>
      <c r="U96" s="681"/>
      <c r="V96" s="681"/>
      <c r="W96" s="681"/>
      <c r="X96" s="681"/>
      <c r="Y96" s="681"/>
      <c r="Z96" s="681"/>
      <c r="AA96" s="681"/>
      <c r="AB96" s="682"/>
      <c r="AC96" s="608">
        <v>8</v>
      </c>
      <c r="AD96" s="609"/>
      <c r="AE96" s="609"/>
      <c r="AF96" s="610"/>
      <c r="AG96" s="613"/>
      <c r="AH96" s="614"/>
      <c r="AI96" s="854" t="str">
        <f t="shared" si="4"/>
        <v/>
      </c>
      <c r="AJ96" s="854"/>
      <c r="AK96" s="854"/>
      <c r="AL96" s="855"/>
      <c r="AM96" s="562"/>
      <c r="AQ96" s="608"/>
      <c r="AR96" s="609"/>
      <c r="AS96" s="609"/>
      <c r="AT96" s="610"/>
    </row>
    <row r="97" spans="6:47" ht="17.100000000000001" customHeight="1" x14ac:dyDescent="0.25">
      <c r="F97" s="185">
        <v>3</v>
      </c>
      <c r="G97" s="681" t="s">
        <v>1101</v>
      </c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2"/>
      <c r="AC97" s="608">
        <v>14</v>
      </c>
      <c r="AD97" s="609"/>
      <c r="AE97" s="609"/>
      <c r="AF97" s="610"/>
      <c r="AG97" s="613"/>
      <c r="AH97" s="614"/>
      <c r="AI97" s="854" t="str">
        <f t="shared" si="4"/>
        <v/>
      </c>
      <c r="AJ97" s="854"/>
      <c r="AK97" s="854"/>
      <c r="AL97" s="855"/>
      <c r="AM97" s="562"/>
      <c r="AQ97" s="858"/>
      <c r="AR97" s="859"/>
      <c r="AS97" s="859"/>
      <c r="AT97" s="860"/>
      <c r="AU97" s="359"/>
    </row>
    <row r="98" spans="6:47" ht="17.100000000000001" customHeight="1" x14ac:dyDescent="0.25">
      <c r="F98" s="185">
        <v>4</v>
      </c>
      <c r="G98" s="681" t="s">
        <v>1102</v>
      </c>
      <c r="H98" s="681"/>
      <c r="I98" s="681"/>
      <c r="J98" s="681"/>
      <c r="K98" s="681"/>
      <c r="L98" s="681"/>
      <c r="M98" s="681"/>
      <c r="N98" s="681"/>
      <c r="O98" s="681"/>
      <c r="P98" s="681"/>
      <c r="Q98" s="681"/>
      <c r="R98" s="681"/>
      <c r="S98" s="681"/>
      <c r="T98" s="681"/>
      <c r="U98" s="681"/>
      <c r="V98" s="681"/>
      <c r="W98" s="681"/>
      <c r="X98" s="681"/>
      <c r="Y98" s="681"/>
      <c r="Z98" s="681"/>
      <c r="AA98" s="681"/>
      <c r="AB98" s="682"/>
      <c r="AC98" s="608">
        <v>325</v>
      </c>
      <c r="AD98" s="609"/>
      <c r="AE98" s="609"/>
      <c r="AF98" s="610"/>
      <c r="AG98" s="613"/>
      <c r="AH98" s="614"/>
      <c r="AI98" s="854" t="str">
        <f t="shared" si="4"/>
        <v/>
      </c>
      <c r="AJ98" s="854"/>
      <c r="AK98" s="854"/>
      <c r="AL98" s="855"/>
      <c r="AM98" s="562"/>
      <c r="AQ98" s="858"/>
      <c r="AR98" s="859"/>
      <c r="AS98" s="859"/>
      <c r="AT98" s="860"/>
      <c r="AU98" s="359"/>
    </row>
    <row r="99" spans="6:47" ht="17.100000000000001" customHeight="1" x14ac:dyDescent="0.25">
      <c r="F99" s="185">
        <v>5</v>
      </c>
      <c r="G99" s="681" t="s">
        <v>757</v>
      </c>
      <c r="H99" s="681"/>
      <c r="I99" s="681"/>
      <c r="J99" s="681"/>
      <c r="K99" s="681"/>
      <c r="L99" s="681"/>
      <c r="M99" s="681"/>
      <c r="N99" s="681"/>
      <c r="O99" s="681"/>
      <c r="P99" s="681"/>
      <c r="Q99" s="681"/>
      <c r="R99" s="681"/>
      <c r="S99" s="681"/>
      <c r="T99" s="681"/>
      <c r="U99" s="681"/>
      <c r="V99" s="681"/>
      <c r="W99" s="681"/>
      <c r="X99" s="681"/>
      <c r="Y99" s="681"/>
      <c r="Z99" s="681"/>
      <c r="AA99" s="681"/>
      <c r="AB99" s="682"/>
      <c r="AC99" s="608">
        <v>120</v>
      </c>
      <c r="AD99" s="609"/>
      <c r="AE99" s="609"/>
      <c r="AF99" s="610"/>
      <c r="AG99" s="613"/>
      <c r="AH99" s="614"/>
      <c r="AI99" s="854" t="str">
        <f t="shared" si="4"/>
        <v/>
      </c>
      <c r="AJ99" s="854"/>
      <c r="AK99" s="854"/>
      <c r="AL99" s="855"/>
      <c r="AM99" s="562"/>
      <c r="AQ99" s="858"/>
      <c r="AR99" s="859"/>
      <c r="AS99" s="859"/>
      <c r="AT99" s="860"/>
      <c r="AU99" s="359"/>
    </row>
    <row r="100" spans="6:47" ht="17.100000000000001" customHeight="1" x14ac:dyDescent="0.25">
      <c r="F100" s="185">
        <v>6</v>
      </c>
      <c r="G100" s="681" t="s">
        <v>1122</v>
      </c>
      <c r="H100" s="681"/>
      <c r="I100" s="681"/>
      <c r="J100" s="681"/>
      <c r="K100" s="681"/>
      <c r="L100" s="681"/>
      <c r="M100" s="681"/>
      <c r="N100" s="681"/>
      <c r="O100" s="681"/>
      <c r="P100" s="681"/>
      <c r="Q100" s="681"/>
      <c r="R100" s="681"/>
      <c r="S100" s="681"/>
      <c r="T100" s="681"/>
      <c r="U100" s="681"/>
      <c r="V100" s="681"/>
      <c r="W100" s="681"/>
      <c r="X100" s="681"/>
      <c r="Y100" s="681"/>
      <c r="Z100" s="681"/>
      <c r="AA100" s="681"/>
      <c r="AB100" s="682"/>
      <c r="AC100" s="608">
        <v>31975</v>
      </c>
      <c r="AD100" s="609"/>
      <c r="AE100" s="609"/>
      <c r="AF100" s="610"/>
      <c r="AG100" s="613"/>
      <c r="AH100" s="614"/>
      <c r="AI100" s="854" t="str">
        <f t="shared" si="4"/>
        <v/>
      </c>
      <c r="AJ100" s="854"/>
      <c r="AK100" s="854"/>
      <c r="AL100" s="855"/>
      <c r="AM100" s="562"/>
      <c r="AQ100" s="608"/>
      <c r="AR100" s="609"/>
      <c r="AS100" s="609"/>
      <c r="AT100" s="610"/>
    </row>
    <row r="101" spans="6:47" ht="17.100000000000001" customHeight="1" x14ac:dyDescent="0.25">
      <c r="F101" s="185">
        <v>7</v>
      </c>
      <c r="G101" s="681" t="s">
        <v>1103</v>
      </c>
      <c r="H101" s="681"/>
      <c r="I101" s="681"/>
      <c r="J101" s="681"/>
      <c r="K101" s="681"/>
      <c r="L101" s="681"/>
      <c r="M101" s="681"/>
      <c r="N101" s="681"/>
      <c r="O101" s="681"/>
      <c r="P101" s="681"/>
      <c r="Q101" s="681"/>
      <c r="R101" s="681"/>
      <c r="S101" s="681"/>
      <c r="T101" s="681"/>
      <c r="U101" s="681"/>
      <c r="V101" s="681"/>
      <c r="W101" s="681"/>
      <c r="X101" s="681"/>
      <c r="Y101" s="681"/>
      <c r="Z101" s="681"/>
      <c r="AA101" s="681"/>
      <c r="AB101" s="682"/>
      <c r="AC101" s="608">
        <v>24256</v>
      </c>
      <c r="AD101" s="609"/>
      <c r="AE101" s="609"/>
      <c r="AF101" s="610"/>
      <c r="AG101" s="613"/>
      <c r="AH101" s="614"/>
      <c r="AI101" s="854" t="str">
        <f t="shared" si="4"/>
        <v/>
      </c>
      <c r="AJ101" s="854"/>
      <c r="AK101" s="854"/>
      <c r="AL101" s="855"/>
      <c r="AM101" s="562"/>
      <c r="AQ101" s="608"/>
      <c r="AR101" s="609"/>
      <c r="AS101" s="609"/>
      <c r="AT101" s="610"/>
    </row>
    <row r="102" spans="6:47" ht="17.100000000000001" customHeight="1" x14ac:dyDescent="0.25">
      <c r="F102" s="185">
        <v>8</v>
      </c>
      <c r="G102" s="681" t="s">
        <v>1104</v>
      </c>
      <c r="H102" s="681"/>
      <c r="I102" s="681"/>
      <c r="J102" s="681"/>
      <c r="K102" s="681"/>
      <c r="L102" s="681"/>
      <c r="M102" s="681"/>
      <c r="N102" s="681"/>
      <c r="O102" s="681"/>
      <c r="P102" s="681"/>
      <c r="Q102" s="681"/>
      <c r="R102" s="681"/>
      <c r="S102" s="681"/>
      <c r="T102" s="681"/>
      <c r="U102" s="681"/>
      <c r="V102" s="681"/>
      <c r="W102" s="681"/>
      <c r="X102" s="681"/>
      <c r="Y102" s="681"/>
      <c r="Z102" s="681"/>
      <c r="AA102" s="681"/>
      <c r="AB102" s="682"/>
      <c r="AC102" s="608">
        <v>28725</v>
      </c>
      <c r="AD102" s="609"/>
      <c r="AE102" s="609"/>
      <c r="AF102" s="610"/>
      <c r="AG102" s="613"/>
      <c r="AH102" s="614"/>
      <c r="AI102" s="854" t="str">
        <f t="shared" si="4"/>
        <v/>
      </c>
      <c r="AJ102" s="854"/>
      <c r="AK102" s="854"/>
      <c r="AL102" s="855"/>
      <c r="AM102" s="562"/>
      <c r="AQ102" s="608"/>
      <c r="AR102" s="609"/>
      <c r="AS102" s="609"/>
      <c r="AT102" s="610"/>
    </row>
    <row r="103" spans="6:47" ht="17.100000000000001" customHeight="1" x14ac:dyDescent="0.25">
      <c r="F103" s="185">
        <v>9</v>
      </c>
      <c r="G103" s="681" t="s">
        <v>1105</v>
      </c>
      <c r="H103" s="681"/>
      <c r="I103" s="681"/>
      <c r="J103" s="681"/>
      <c r="K103" s="681"/>
      <c r="L103" s="681"/>
      <c r="M103" s="681"/>
      <c r="N103" s="681"/>
      <c r="O103" s="681"/>
      <c r="P103" s="681"/>
      <c r="Q103" s="681"/>
      <c r="R103" s="681"/>
      <c r="S103" s="681"/>
      <c r="T103" s="681"/>
      <c r="U103" s="681"/>
      <c r="V103" s="681"/>
      <c r="W103" s="681"/>
      <c r="X103" s="681"/>
      <c r="Y103" s="681"/>
      <c r="Z103" s="681"/>
      <c r="AA103" s="681"/>
      <c r="AB103" s="682"/>
      <c r="AC103" s="608">
        <v>650</v>
      </c>
      <c r="AD103" s="609"/>
      <c r="AE103" s="609"/>
      <c r="AF103" s="610"/>
      <c r="AG103" s="613"/>
      <c r="AH103" s="614"/>
      <c r="AI103" s="854" t="str">
        <f t="shared" si="4"/>
        <v/>
      </c>
      <c r="AJ103" s="854"/>
      <c r="AK103" s="854"/>
      <c r="AL103" s="855"/>
      <c r="AM103" s="562"/>
      <c r="AQ103" s="608"/>
      <c r="AR103" s="609"/>
      <c r="AS103" s="609"/>
      <c r="AT103" s="610"/>
    </row>
    <row r="104" spans="6:47" ht="17.100000000000001" customHeight="1" x14ac:dyDescent="0.25">
      <c r="F104" s="185">
        <v>10</v>
      </c>
      <c r="G104" s="681" t="s">
        <v>1106</v>
      </c>
      <c r="H104" s="681"/>
      <c r="I104" s="681"/>
      <c r="J104" s="681"/>
      <c r="K104" s="681"/>
      <c r="L104" s="681"/>
      <c r="M104" s="681"/>
      <c r="N104" s="681"/>
      <c r="O104" s="681"/>
      <c r="P104" s="681"/>
      <c r="Q104" s="681"/>
      <c r="R104" s="681"/>
      <c r="S104" s="681"/>
      <c r="T104" s="681"/>
      <c r="U104" s="681"/>
      <c r="V104" s="681"/>
      <c r="W104" s="681"/>
      <c r="X104" s="681"/>
      <c r="Y104" s="681"/>
      <c r="Z104" s="681"/>
      <c r="AA104" s="681"/>
      <c r="AB104" s="682"/>
      <c r="AC104" s="608">
        <v>1300</v>
      </c>
      <c r="AD104" s="609"/>
      <c r="AE104" s="609"/>
      <c r="AF104" s="610"/>
      <c r="AG104" s="613"/>
      <c r="AH104" s="614"/>
      <c r="AI104" s="854" t="str">
        <f t="shared" si="4"/>
        <v/>
      </c>
      <c r="AJ104" s="854"/>
      <c r="AK104" s="854"/>
      <c r="AL104" s="855"/>
      <c r="AM104" s="562"/>
      <c r="AQ104" s="608"/>
      <c r="AR104" s="609"/>
      <c r="AS104" s="609"/>
      <c r="AT104" s="610"/>
    </row>
    <row r="105" spans="6:47" ht="17.100000000000001" customHeight="1" x14ac:dyDescent="0.25">
      <c r="F105" s="185">
        <v>11</v>
      </c>
      <c r="G105" s="681" t="s">
        <v>1107</v>
      </c>
      <c r="H105" s="681"/>
      <c r="I105" s="681"/>
      <c r="J105" s="681"/>
      <c r="K105" s="681"/>
      <c r="L105" s="681"/>
      <c r="M105" s="681"/>
      <c r="N105" s="681"/>
      <c r="O105" s="681"/>
      <c r="P105" s="681"/>
      <c r="Q105" s="681"/>
      <c r="R105" s="681"/>
      <c r="S105" s="681"/>
      <c r="T105" s="681"/>
      <c r="U105" s="681"/>
      <c r="V105" s="681"/>
      <c r="W105" s="681"/>
      <c r="X105" s="681"/>
      <c r="Y105" s="681"/>
      <c r="Z105" s="681"/>
      <c r="AA105" s="681"/>
      <c r="AB105" s="682"/>
      <c r="AC105" s="608">
        <v>900</v>
      </c>
      <c r="AD105" s="609"/>
      <c r="AE105" s="609"/>
      <c r="AF105" s="610"/>
      <c r="AG105" s="613"/>
      <c r="AH105" s="614"/>
      <c r="AI105" s="854" t="str">
        <f t="shared" si="4"/>
        <v/>
      </c>
      <c r="AJ105" s="854"/>
      <c r="AK105" s="854"/>
      <c r="AL105" s="855"/>
      <c r="AM105" s="562"/>
      <c r="AQ105" s="608"/>
      <c r="AR105" s="609"/>
      <c r="AS105" s="609"/>
      <c r="AT105" s="610"/>
    </row>
    <row r="106" spans="6:47" ht="17.100000000000001" customHeight="1" x14ac:dyDescent="0.25">
      <c r="F106" s="185">
        <v>12</v>
      </c>
      <c r="G106" s="681" t="s">
        <v>1108</v>
      </c>
      <c r="H106" s="681"/>
      <c r="I106" s="681"/>
      <c r="J106" s="681"/>
      <c r="K106" s="681"/>
      <c r="L106" s="681"/>
      <c r="M106" s="681"/>
      <c r="N106" s="681"/>
      <c r="O106" s="681"/>
      <c r="P106" s="681"/>
      <c r="Q106" s="681"/>
      <c r="R106" s="681"/>
      <c r="S106" s="681"/>
      <c r="T106" s="681"/>
      <c r="U106" s="681"/>
      <c r="V106" s="681"/>
      <c r="W106" s="681"/>
      <c r="X106" s="681"/>
      <c r="Y106" s="681"/>
      <c r="Z106" s="681"/>
      <c r="AA106" s="681"/>
      <c r="AB106" s="682"/>
      <c r="AC106" s="608">
        <v>6158</v>
      </c>
      <c r="AD106" s="609"/>
      <c r="AE106" s="609"/>
      <c r="AF106" s="610"/>
      <c r="AG106" s="613"/>
      <c r="AH106" s="614"/>
      <c r="AI106" s="854" t="str">
        <f t="shared" si="4"/>
        <v/>
      </c>
      <c r="AJ106" s="854"/>
      <c r="AK106" s="854"/>
      <c r="AL106" s="855"/>
      <c r="AM106" s="562"/>
      <c r="AQ106" s="608"/>
      <c r="AR106" s="609"/>
      <c r="AS106" s="609"/>
      <c r="AT106" s="610"/>
    </row>
    <row r="107" spans="6:47" ht="17.100000000000001" customHeight="1" x14ac:dyDescent="0.25">
      <c r="F107" s="185">
        <v>13</v>
      </c>
      <c r="G107" s="681" t="s">
        <v>1109</v>
      </c>
      <c r="H107" s="681"/>
      <c r="I107" s="681"/>
      <c r="J107" s="681"/>
      <c r="K107" s="681"/>
      <c r="L107" s="681"/>
      <c r="M107" s="681"/>
      <c r="N107" s="681"/>
      <c r="O107" s="681"/>
      <c r="P107" s="681"/>
      <c r="Q107" s="681"/>
      <c r="R107" s="681"/>
      <c r="S107" s="681"/>
      <c r="T107" s="681"/>
      <c r="U107" s="681"/>
      <c r="V107" s="681"/>
      <c r="W107" s="681"/>
      <c r="X107" s="681"/>
      <c r="Y107" s="681"/>
      <c r="Z107" s="681"/>
      <c r="AA107" s="681"/>
      <c r="AB107" s="682"/>
      <c r="AC107" s="608">
        <v>752</v>
      </c>
      <c r="AD107" s="609"/>
      <c r="AE107" s="609"/>
      <c r="AF107" s="610"/>
      <c r="AG107" s="613"/>
      <c r="AH107" s="614"/>
      <c r="AI107" s="854" t="str">
        <f t="shared" si="4"/>
        <v/>
      </c>
      <c r="AJ107" s="854"/>
      <c r="AK107" s="854"/>
      <c r="AL107" s="855"/>
      <c r="AM107" s="562"/>
      <c r="AQ107" s="608"/>
      <c r="AR107" s="609"/>
      <c r="AS107" s="609"/>
      <c r="AT107" s="610"/>
    </row>
    <row r="108" spans="6:47" ht="17.100000000000001" customHeight="1" x14ac:dyDescent="0.25">
      <c r="F108" s="185">
        <v>14</v>
      </c>
      <c r="G108" s="681"/>
      <c r="H108" s="681"/>
      <c r="I108" s="681"/>
      <c r="J108" s="681"/>
      <c r="K108" s="681"/>
      <c r="L108" s="681"/>
      <c r="M108" s="681"/>
      <c r="N108" s="681"/>
      <c r="O108" s="681"/>
      <c r="P108" s="681"/>
      <c r="Q108" s="681"/>
      <c r="R108" s="681"/>
      <c r="S108" s="681"/>
      <c r="T108" s="681"/>
      <c r="U108" s="681"/>
      <c r="V108" s="681"/>
      <c r="W108" s="681"/>
      <c r="X108" s="681"/>
      <c r="Y108" s="681"/>
      <c r="Z108" s="681"/>
      <c r="AA108" s="681"/>
      <c r="AB108" s="682"/>
      <c r="AC108" s="608"/>
      <c r="AD108" s="609"/>
      <c r="AE108" s="609"/>
      <c r="AF108" s="610"/>
      <c r="AG108" s="613"/>
      <c r="AH108" s="614"/>
      <c r="AI108" s="854" t="str">
        <f t="shared" si="4"/>
        <v/>
      </c>
      <c r="AJ108" s="854"/>
      <c r="AK108" s="854"/>
      <c r="AL108" s="855"/>
      <c r="AM108" s="562"/>
      <c r="AQ108" s="608"/>
      <c r="AR108" s="609"/>
      <c r="AS108" s="609"/>
      <c r="AT108" s="610"/>
    </row>
    <row r="109" spans="6:47" ht="17.100000000000001" customHeight="1" x14ac:dyDescent="0.25">
      <c r="F109" s="185">
        <v>15</v>
      </c>
      <c r="G109" s="681"/>
      <c r="H109" s="681"/>
      <c r="I109" s="681"/>
      <c r="J109" s="681"/>
      <c r="K109" s="681"/>
      <c r="L109" s="681"/>
      <c r="M109" s="681"/>
      <c r="N109" s="681"/>
      <c r="O109" s="681"/>
      <c r="P109" s="681"/>
      <c r="Q109" s="681"/>
      <c r="R109" s="681"/>
      <c r="S109" s="681"/>
      <c r="T109" s="681"/>
      <c r="U109" s="681"/>
      <c r="V109" s="681"/>
      <c r="W109" s="681"/>
      <c r="X109" s="681"/>
      <c r="Y109" s="681"/>
      <c r="Z109" s="681"/>
      <c r="AA109" s="681"/>
      <c r="AB109" s="682"/>
      <c r="AC109" s="608"/>
      <c r="AD109" s="609"/>
      <c r="AE109" s="609"/>
      <c r="AF109" s="610"/>
      <c r="AG109" s="613"/>
      <c r="AH109" s="614"/>
      <c r="AI109" s="854" t="str">
        <f t="shared" si="4"/>
        <v/>
      </c>
      <c r="AJ109" s="854"/>
      <c r="AK109" s="854"/>
      <c r="AL109" s="855"/>
      <c r="AM109" s="562"/>
      <c r="AQ109" s="608"/>
      <c r="AR109" s="609"/>
      <c r="AS109" s="609"/>
      <c r="AT109" s="610"/>
    </row>
    <row r="110" spans="6:47" ht="17.100000000000001" customHeight="1" x14ac:dyDescent="0.25">
      <c r="F110" s="185">
        <v>16</v>
      </c>
      <c r="G110" s="681"/>
      <c r="H110" s="681"/>
      <c r="I110" s="681"/>
      <c r="J110" s="681"/>
      <c r="K110" s="681"/>
      <c r="L110" s="681"/>
      <c r="M110" s="681"/>
      <c r="N110" s="681"/>
      <c r="O110" s="681"/>
      <c r="P110" s="681"/>
      <c r="Q110" s="681"/>
      <c r="R110" s="681"/>
      <c r="S110" s="681"/>
      <c r="T110" s="681"/>
      <c r="U110" s="681"/>
      <c r="V110" s="681"/>
      <c r="W110" s="681"/>
      <c r="X110" s="681"/>
      <c r="Y110" s="681"/>
      <c r="Z110" s="681"/>
      <c r="AA110" s="681"/>
      <c r="AB110" s="682"/>
      <c r="AC110" s="608"/>
      <c r="AD110" s="609"/>
      <c r="AE110" s="609"/>
      <c r="AF110" s="610"/>
      <c r="AG110" s="613"/>
      <c r="AH110" s="614"/>
      <c r="AI110" s="854" t="str">
        <f t="shared" si="4"/>
        <v/>
      </c>
      <c r="AJ110" s="854"/>
      <c r="AK110" s="854"/>
      <c r="AL110" s="855"/>
      <c r="AM110" s="562"/>
      <c r="AQ110" s="608"/>
      <c r="AR110" s="609"/>
      <c r="AS110" s="609"/>
      <c r="AT110" s="610"/>
    </row>
    <row r="111" spans="6:47" ht="17.100000000000001" customHeight="1" thickBot="1" x14ac:dyDescent="0.3">
      <c r="F111" s="186">
        <v>17</v>
      </c>
      <c r="G111" s="845"/>
      <c r="H111" s="845"/>
      <c r="I111" s="845"/>
      <c r="J111" s="845"/>
      <c r="K111" s="845"/>
      <c r="L111" s="845"/>
      <c r="M111" s="845"/>
      <c r="N111" s="845"/>
      <c r="O111" s="845"/>
      <c r="P111" s="845"/>
      <c r="Q111" s="845"/>
      <c r="R111" s="845"/>
      <c r="S111" s="845"/>
      <c r="T111" s="845"/>
      <c r="U111" s="845"/>
      <c r="V111" s="845"/>
      <c r="W111" s="845"/>
      <c r="X111" s="845"/>
      <c r="Y111" s="845"/>
      <c r="Z111" s="845"/>
      <c r="AA111" s="845"/>
      <c r="AB111" s="846"/>
      <c r="AC111" s="619"/>
      <c r="AD111" s="620"/>
      <c r="AE111" s="620"/>
      <c r="AF111" s="621"/>
      <c r="AG111" s="661"/>
      <c r="AH111" s="653"/>
      <c r="AI111" s="856" t="str">
        <f t="shared" si="4"/>
        <v/>
      </c>
      <c r="AJ111" s="856"/>
      <c r="AK111" s="856"/>
      <c r="AL111" s="857"/>
      <c r="AM111" s="562"/>
      <c r="AQ111" s="619"/>
      <c r="AR111" s="620"/>
      <c r="AS111" s="620"/>
      <c r="AT111" s="621"/>
    </row>
    <row r="112" spans="6:47" ht="21" customHeight="1" thickBot="1" x14ac:dyDescent="0.3">
      <c r="AH112" s="561" t="s">
        <v>344</v>
      </c>
      <c r="AI112" s="674">
        <f>SUM(AI93:AL111)</f>
        <v>0</v>
      </c>
      <c r="AJ112" s="675"/>
      <c r="AK112" s="675"/>
      <c r="AL112" s="676"/>
    </row>
    <row r="113" ht="15.75" thickTop="1" x14ac:dyDescent="0.25"/>
  </sheetData>
  <protectedRanges>
    <protectedRange sqref="AI21:AJ28 AI64:AJ111" name="Range1_1"/>
    <protectedRange sqref="AI31:AJ35" name="Range1_1_1"/>
  </protectedRanges>
  <mergeCells count="287">
    <mergeCell ref="AI33:AL33"/>
    <mergeCell ref="AQ33:AT33"/>
    <mergeCell ref="AG24:AH24"/>
    <mergeCell ref="AI24:AL24"/>
    <mergeCell ref="AQ24:AT24"/>
    <mergeCell ref="AC25:AF25"/>
    <mergeCell ref="AG25:AH25"/>
    <mergeCell ref="AG32:AH32"/>
    <mergeCell ref="AI32:AL32"/>
    <mergeCell ref="AQ32:AT32"/>
    <mergeCell ref="AC14:AF17"/>
    <mergeCell ref="AG14:AH17"/>
    <mergeCell ref="AI14:AL17"/>
    <mergeCell ref="AC18:AF18"/>
    <mergeCell ref="AC23:AF23"/>
    <mergeCell ref="AG23:AH23"/>
    <mergeCell ref="AI23:AL23"/>
    <mergeCell ref="AG6:AL7"/>
    <mergeCell ref="AQ23:AT23"/>
    <mergeCell ref="A15:W17"/>
    <mergeCell ref="X15:AB17"/>
    <mergeCell ref="AC71:AF71"/>
    <mergeCell ref="AG71:AH71"/>
    <mergeCell ref="AI71:AL71"/>
    <mergeCell ref="AQ71:AT71"/>
    <mergeCell ref="I9:W10"/>
    <mergeCell ref="X9:AF10"/>
    <mergeCell ref="AC22:AF22"/>
    <mergeCell ref="AG22:AH22"/>
    <mergeCell ref="AI22:AL22"/>
    <mergeCell ref="AQ22:AT22"/>
    <mergeCell ref="AC24:AF24"/>
    <mergeCell ref="F21:F25"/>
    <mergeCell ref="F26:F28"/>
    <mergeCell ref="AI31:AL31"/>
    <mergeCell ref="AQ31:AT31"/>
    <mergeCell ref="AC32:AF32"/>
    <mergeCell ref="AC35:AF35"/>
    <mergeCell ref="AG35:AH35"/>
    <mergeCell ref="AI35:AL35"/>
    <mergeCell ref="AQ35:AT35"/>
    <mergeCell ref="F31:F35"/>
    <mergeCell ref="AG9:AL10"/>
    <mergeCell ref="I3:W4"/>
    <mergeCell ref="X3:AL4"/>
    <mergeCell ref="I6:W7"/>
    <mergeCell ref="X6:AB7"/>
    <mergeCell ref="AC6:AF7"/>
    <mergeCell ref="AG28:AH28"/>
    <mergeCell ref="AI28:AL28"/>
    <mergeCell ref="AQ28:AT28"/>
    <mergeCell ref="AI25:AL25"/>
    <mergeCell ref="AQ25:AT25"/>
    <mergeCell ref="AC21:AF21"/>
    <mergeCell ref="AG21:AH21"/>
    <mergeCell ref="AI21:AL21"/>
    <mergeCell ref="AQ21:AT21"/>
    <mergeCell ref="AC26:AF26"/>
    <mergeCell ref="AG26:AH26"/>
    <mergeCell ref="AI26:AL26"/>
    <mergeCell ref="AQ26:AT26"/>
    <mergeCell ref="AC27:AF27"/>
    <mergeCell ref="AG27:AH27"/>
    <mergeCell ref="AI27:AL27"/>
    <mergeCell ref="AQ27:AT27"/>
    <mergeCell ref="AC28:AF28"/>
    <mergeCell ref="AQ14:AT17"/>
    <mergeCell ref="AC34:AF34"/>
    <mergeCell ref="AG34:AH34"/>
    <mergeCell ref="AI34:AL34"/>
    <mergeCell ref="AQ34:AT34"/>
    <mergeCell ref="AC31:AF31"/>
    <mergeCell ref="AG31:AH31"/>
    <mergeCell ref="AC65:AF65"/>
    <mergeCell ref="AG65:AH65"/>
    <mergeCell ref="AI65:AL65"/>
    <mergeCell ref="AQ65:AT65"/>
    <mergeCell ref="V56:AL56"/>
    <mergeCell ref="AC58:AF61"/>
    <mergeCell ref="AG58:AH61"/>
    <mergeCell ref="AI58:AL61"/>
    <mergeCell ref="AQ58:AT61"/>
    <mergeCell ref="A59:W61"/>
    <mergeCell ref="X59:AB61"/>
    <mergeCell ref="AC62:AF62"/>
    <mergeCell ref="AC64:AF64"/>
    <mergeCell ref="AG64:AH64"/>
    <mergeCell ref="AI64:AL64"/>
    <mergeCell ref="AQ64:AT64"/>
    <mergeCell ref="AC33:AF33"/>
    <mergeCell ref="AG33:AH33"/>
    <mergeCell ref="AC66:AF66"/>
    <mergeCell ref="AG66:AH66"/>
    <mergeCell ref="AI66:AL66"/>
    <mergeCell ref="AQ66:AT66"/>
    <mergeCell ref="AC67:AF67"/>
    <mergeCell ref="AG67:AH67"/>
    <mergeCell ref="AI67:AL67"/>
    <mergeCell ref="AQ67:AT67"/>
    <mergeCell ref="AI69:AL69"/>
    <mergeCell ref="AQ69:AT69"/>
    <mergeCell ref="AC70:AF70"/>
    <mergeCell ref="AG70:AH70"/>
    <mergeCell ref="AI70:AL70"/>
    <mergeCell ref="AQ70:AT70"/>
    <mergeCell ref="AC68:AF68"/>
    <mergeCell ref="AG68:AH68"/>
    <mergeCell ref="AI68:AL68"/>
    <mergeCell ref="AQ68:AT68"/>
    <mergeCell ref="AC72:AF72"/>
    <mergeCell ref="AG72:AH72"/>
    <mergeCell ref="AI72:AL72"/>
    <mergeCell ref="AQ72:AT72"/>
    <mergeCell ref="AC69:AF69"/>
    <mergeCell ref="AG69:AH69"/>
    <mergeCell ref="AC73:AF73"/>
    <mergeCell ref="AG73:AH73"/>
    <mergeCell ref="AI73:AL73"/>
    <mergeCell ref="AQ73:AT73"/>
    <mergeCell ref="AC74:AF74"/>
    <mergeCell ref="AG74:AH74"/>
    <mergeCell ref="AI74:AL74"/>
    <mergeCell ref="AQ74:AT74"/>
    <mergeCell ref="AC75:AF75"/>
    <mergeCell ref="AG75:AH75"/>
    <mergeCell ref="AI75:AL75"/>
    <mergeCell ref="AQ75:AT75"/>
    <mergeCell ref="AC76:AF76"/>
    <mergeCell ref="AG76:AH76"/>
    <mergeCell ref="AI76:AL76"/>
    <mergeCell ref="AQ76:AT76"/>
    <mergeCell ref="AC77:AF77"/>
    <mergeCell ref="AG77:AH77"/>
    <mergeCell ref="AI77:AL77"/>
    <mergeCell ref="AQ77:AT77"/>
    <mergeCell ref="AC78:AF78"/>
    <mergeCell ref="AG78:AH78"/>
    <mergeCell ref="AI78:AL78"/>
    <mergeCell ref="AQ78:AT78"/>
    <mergeCell ref="AC79:AF79"/>
    <mergeCell ref="AG79:AH79"/>
    <mergeCell ref="AI79:AL79"/>
    <mergeCell ref="AQ79:AT79"/>
    <mergeCell ref="AC80:AF80"/>
    <mergeCell ref="AG80:AH80"/>
    <mergeCell ref="AI80:AL80"/>
    <mergeCell ref="AQ80:AT80"/>
    <mergeCell ref="AC81:AF81"/>
    <mergeCell ref="AG81:AH81"/>
    <mergeCell ref="AI81:AL81"/>
    <mergeCell ref="AQ81:AT81"/>
    <mergeCell ref="AC82:AF82"/>
    <mergeCell ref="AG82:AH82"/>
    <mergeCell ref="AI82:AL82"/>
    <mergeCell ref="AQ82:AT82"/>
    <mergeCell ref="AC83:AF83"/>
    <mergeCell ref="AG83:AH83"/>
    <mergeCell ref="AI83:AL83"/>
    <mergeCell ref="AQ83:AT83"/>
    <mergeCell ref="AC84:AF84"/>
    <mergeCell ref="AG84:AH84"/>
    <mergeCell ref="AI84:AL84"/>
    <mergeCell ref="AQ84:AT84"/>
    <mergeCell ref="AC85:AF85"/>
    <mergeCell ref="AG85:AH85"/>
    <mergeCell ref="AI85:AL85"/>
    <mergeCell ref="AQ85:AT85"/>
    <mergeCell ref="AC86:AF86"/>
    <mergeCell ref="AG86:AH86"/>
    <mergeCell ref="AI86:AL86"/>
    <mergeCell ref="AQ86:AT86"/>
    <mergeCell ref="AC87:AF87"/>
    <mergeCell ref="AG87:AH87"/>
    <mergeCell ref="AI87:AL87"/>
    <mergeCell ref="AQ87:AT87"/>
    <mergeCell ref="AC88:AF88"/>
    <mergeCell ref="AG88:AH88"/>
    <mergeCell ref="AI88:AL88"/>
    <mergeCell ref="AQ88:AT88"/>
    <mergeCell ref="AC89:AF89"/>
    <mergeCell ref="AG89:AH89"/>
    <mergeCell ref="AI89:AL89"/>
    <mergeCell ref="AQ89:AT89"/>
    <mergeCell ref="AC90:AF90"/>
    <mergeCell ref="AG90:AH90"/>
    <mergeCell ref="AI90:AL90"/>
    <mergeCell ref="AQ90:AT90"/>
    <mergeCell ref="AC91:AF91"/>
    <mergeCell ref="AG91:AH91"/>
    <mergeCell ref="AI91:AL91"/>
    <mergeCell ref="AQ91:AT91"/>
    <mergeCell ref="AC92:AF92"/>
    <mergeCell ref="AG92:AH92"/>
    <mergeCell ref="AI92:AL92"/>
    <mergeCell ref="AQ92:AT92"/>
    <mergeCell ref="AI93:AL93"/>
    <mergeCell ref="G94:AB94"/>
    <mergeCell ref="AC94:AF94"/>
    <mergeCell ref="AG94:AH94"/>
    <mergeCell ref="AI94:AL94"/>
    <mergeCell ref="AQ94:AT94"/>
    <mergeCell ref="G95:AB95"/>
    <mergeCell ref="AC95:AF95"/>
    <mergeCell ref="AG95:AH95"/>
    <mergeCell ref="AI95:AL95"/>
    <mergeCell ref="AQ95:AT95"/>
    <mergeCell ref="G96:AB96"/>
    <mergeCell ref="AC96:AF96"/>
    <mergeCell ref="AG96:AH96"/>
    <mergeCell ref="AI96:AL96"/>
    <mergeCell ref="AQ96:AT96"/>
    <mergeCell ref="G97:AB97"/>
    <mergeCell ref="AC97:AF97"/>
    <mergeCell ref="AG97:AH97"/>
    <mergeCell ref="AI97:AL97"/>
    <mergeCell ref="AQ97:AT97"/>
    <mergeCell ref="G98:AB98"/>
    <mergeCell ref="AC98:AF98"/>
    <mergeCell ref="AG98:AH98"/>
    <mergeCell ref="AI98:AL98"/>
    <mergeCell ref="AQ98:AT98"/>
    <mergeCell ref="G99:AB99"/>
    <mergeCell ref="AC99:AF99"/>
    <mergeCell ref="AG99:AH99"/>
    <mergeCell ref="AI99:AL99"/>
    <mergeCell ref="AQ99:AT99"/>
    <mergeCell ref="G100:AB100"/>
    <mergeCell ref="AC100:AF100"/>
    <mergeCell ref="AG100:AH100"/>
    <mergeCell ref="AI100:AL100"/>
    <mergeCell ref="AQ100:AT100"/>
    <mergeCell ref="G101:AB101"/>
    <mergeCell ref="AC101:AF101"/>
    <mergeCell ref="AG101:AH101"/>
    <mergeCell ref="AI101:AL101"/>
    <mergeCell ref="AQ101:AT101"/>
    <mergeCell ref="G102:AB102"/>
    <mergeCell ref="AC102:AF102"/>
    <mergeCell ref="AG102:AH102"/>
    <mergeCell ref="AI102:AL102"/>
    <mergeCell ref="AQ102:AT102"/>
    <mergeCell ref="G103:AB103"/>
    <mergeCell ref="AC103:AF103"/>
    <mergeCell ref="AG103:AH103"/>
    <mergeCell ref="AI103:AL103"/>
    <mergeCell ref="AQ103:AT103"/>
    <mergeCell ref="G104:AB104"/>
    <mergeCell ref="AC104:AF104"/>
    <mergeCell ref="AG104:AH104"/>
    <mergeCell ref="AI104:AL104"/>
    <mergeCell ref="AQ104:AT104"/>
    <mergeCell ref="G105:AB105"/>
    <mergeCell ref="AC105:AF105"/>
    <mergeCell ref="AG105:AH105"/>
    <mergeCell ref="AI105:AL105"/>
    <mergeCell ref="AQ105:AT105"/>
    <mergeCell ref="G106:AB106"/>
    <mergeCell ref="AC106:AF106"/>
    <mergeCell ref="AG106:AH106"/>
    <mergeCell ref="AI106:AL106"/>
    <mergeCell ref="AQ106:AT106"/>
    <mergeCell ref="G107:AB107"/>
    <mergeCell ref="AC107:AF107"/>
    <mergeCell ref="AG107:AH107"/>
    <mergeCell ref="AI107:AL107"/>
    <mergeCell ref="AQ107:AT107"/>
    <mergeCell ref="G108:AB108"/>
    <mergeCell ref="AC108:AF108"/>
    <mergeCell ref="AG108:AH108"/>
    <mergeCell ref="AI108:AL108"/>
    <mergeCell ref="AQ108:AT108"/>
    <mergeCell ref="G109:AB109"/>
    <mergeCell ref="AC109:AF109"/>
    <mergeCell ref="AG109:AH109"/>
    <mergeCell ref="AI109:AL109"/>
    <mergeCell ref="AQ109:AT109"/>
    <mergeCell ref="G110:AB110"/>
    <mergeCell ref="AC110:AF110"/>
    <mergeCell ref="AG110:AH110"/>
    <mergeCell ref="AI110:AL110"/>
    <mergeCell ref="AQ110:AT110"/>
    <mergeCell ref="AI112:AL112"/>
    <mergeCell ref="G111:AB111"/>
    <mergeCell ref="AC111:AF111"/>
    <mergeCell ref="AG111:AH111"/>
    <mergeCell ref="AI111:AL111"/>
    <mergeCell ref="AQ111:AT111"/>
  </mergeCells>
  <pageMargins left="0.15748031496062992" right="0.15748031496062992" top="0.31496062992125984" bottom="0.27559055118110237" header="0.23622047244094491" footer="0.15748031496062992"/>
  <pageSetup paperSize="9" orientation="portrait" r:id="rId1"/>
  <headerFooter>
    <oddFooter>&amp;C&amp;9&amp;UImportant Note:&amp;U In conditions that justify, Karnic Powerboats Ltd reserve the right to change or modify pricing without prior notification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9139-ED68-4708-A8E6-F513A856D74C}">
  <sheetPr>
    <tabColor theme="4" tint="-0.249977111117893"/>
  </sheetPr>
  <dimension ref="A1:AU111"/>
  <sheetViews>
    <sheetView showGridLines="0" showRowColHeaders="0" showRuler="0" view="pageLayout" topLeftCell="A55" zoomScaleNormal="100" workbookViewId="0">
      <selection activeCell="G100" sqref="G100:AB100"/>
    </sheetView>
  </sheetViews>
  <sheetFormatPr baseColWidth="10" defaultColWidth="9.140625" defaultRowHeight="15" x14ac:dyDescent="0.25"/>
  <cols>
    <col min="1" max="5" width="2.7109375" customWidth="1"/>
    <col min="6" max="10" width="2.5703125" customWidth="1"/>
    <col min="11" max="11" width="1.5703125" customWidth="1"/>
    <col min="12" max="46" width="2.5703125" customWidth="1"/>
  </cols>
  <sheetData>
    <row r="1" spans="1:46" ht="9" customHeight="1" x14ac:dyDescent="0.25"/>
    <row r="2" spans="1:46" ht="9" customHeight="1" x14ac:dyDescent="0.25">
      <c r="I2" s="195" t="s">
        <v>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89"/>
      <c r="X2" s="195" t="s">
        <v>27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9"/>
    </row>
    <row r="3" spans="1:46" ht="9" customHeight="1" x14ac:dyDescent="0.25">
      <c r="I3" s="690" t="s">
        <v>33</v>
      </c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692"/>
      <c r="X3" s="690" t="s">
        <v>35</v>
      </c>
      <c r="Y3" s="887"/>
      <c r="Z3" s="887"/>
      <c r="AA3" s="887"/>
      <c r="AB3" s="887"/>
      <c r="AC3" s="887"/>
      <c r="AD3" s="887"/>
      <c r="AE3" s="887"/>
      <c r="AF3" s="887"/>
      <c r="AG3" s="887"/>
      <c r="AH3" s="887"/>
      <c r="AI3" s="887"/>
      <c r="AJ3" s="887"/>
      <c r="AK3" s="887"/>
      <c r="AL3" s="692"/>
    </row>
    <row r="4" spans="1:46" ht="9" customHeight="1" x14ac:dyDescent="0.25">
      <c r="I4" s="693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5"/>
      <c r="X4" s="693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5"/>
    </row>
    <row r="5" spans="1:46" ht="9" customHeight="1" x14ac:dyDescent="0.25">
      <c r="G5" s="187"/>
      <c r="H5" s="187"/>
      <c r="I5" s="195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89"/>
      <c r="X5" s="195" t="s">
        <v>29</v>
      </c>
      <c r="Y5" s="2"/>
      <c r="Z5" s="2"/>
      <c r="AA5" s="2"/>
      <c r="AB5" s="89"/>
      <c r="AC5" s="195" t="s">
        <v>26</v>
      </c>
      <c r="AD5" s="2"/>
      <c r="AE5" s="2"/>
      <c r="AF5" s="89"/>
      <c r="AG5" s="195" t="s">
        <v>25</v>
      </c>
      <c r="AH5" s="2"/>
      <c r="AI5" s="202"/>
      <c r="AJ5" s="2"/>
      <c r="AK5" s="2"/>
      <c r="AL5" s="89"/>
      <c r="AQ5" s="603"/>
    </row>
    <row r="6" spans="1:46" ht="9" customHeight="1" x14ac:dyDescent="0.25">
      <c r="G6" s="187"/>
      <c r="H6" s="187"/>
      <c r="I6" s="690" t="s">
        <v>34</v>
      </c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7"/>
      <c r="V6" s="887"/>
      <c r="W6" s="692"/>
      <c r="X6" s="696" t="s">
        <v>36</v>
      </c>
      <c r="Y6" s="888"/>
      <c r="Z6" s="888"/>
      <c r="AA6" s="888"/>
      <c r="AB6" s="698"/>
      <c r="AC6" s="696" t="s">
        <v>37</v>
      </c>
      <c r="AD6" s="888"/>
      <c r="AE6" s="888"/>
      <c r="AF6" s="698"/>
      <c r="AG6" s="696" t="s">
        <v>38</v>
      </c>
      <c r="AH6" s="888"/>
      <c r="AI6" s="888"/>
      <c r="AJ6" s="888"/>
      <c r="AK6" s="888"/>
      <c r="AL6" s="698"/>
      <c r="AQ6" s="602"/>
      <c r="AR6" s="602"/>
      <c r="AS6" s="602"/>
      <c r="AT6" s="602"/>
    </row>
    <row r="7" spans="1:46" ht="9" customHeight="1" x14ac:dyDescent="0.25">
      <c r="G7" s="187"/>
      <c r="H7" s="187"/>
      <c r="I7" s="693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5"/>
      <c r="X7" s="699"/>
      <c r="Y7" s="700"/>
      <c r="Z7" s="700"/>
      <c r="AA7" s="700"/>
      <c r="AB7" s="701"/>
      <c r="AC7" s="699"/>
      <c r="AD7" s="700"/>
      <c r="AE7" s="700"/>
      <c r="AF7" s="701"/>
      <c r="AG7" s="699"/>
      <c r="AH7" s="700"/>
      <c r="AI7" s="700"/>
      <c r="AJ7" s="700"/>
      <c r="AK7" s="700"/>
      <c r="AL7" s="701"/>
      <c r="AQ7" s="602"/>
      <c r="AR7" s="602"/>
      <c r="AS7" s="602"/>
      <c r="AT7" s="602"/>
    </row>
    <row r="8" spans="1:46" ht="9" customHeight="1" x14ac:dyDescent="0.25">
      <c r="A8" s="203" t="s">
        <v>1020</v>
      </c>
      <c r="G8" s="187"/>
      <c r="H8" s="187"/>
      <c r="I8" s="195" t="s">
        <v>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89"/>
      <c r="X8" s="195" t="s">
        <v>30</v>
      </c>
      <c r="Y8" s="192"/>
      <c r="Z8" s="192"/>
      <c r="AA8" s="192"/>
      <c r="AB8" s="192"/>
      <c r="AC8" s="193"/>
      <c r="AD8" s="193"/>
      <c r="AE8" s="193"/>
      <c r="AF8" s="194"/>
      <c r="AG8" s="195" t="s">
        <v>31</v>
      </c>
      <c r="AH8" s="193"/>
      <c r="AI8" s="193"/>
      <c r="AJ8" s="193"/>
      <c r="AK8" s="193"/>
      <c r="AL8" s="194"/>
      <c r="AQ8" s="600"/>
      <c r="AR8" s="600"/>
      <c r="AS8" s="600"/>
      <c r="AT8" s="600"/>
    </row>
    <row r="9" spans="1:46" ht="9" customHeight="1" x14ac:dyDescent="0.25">
      <c r="A9" s="203" t="s">
        <v>1019</v>
      </c>
      <c r="G9" s="187"/>
      <c r="H9" s="187"/>
      <c r="I9" s="690" t="s">
        <v>39</v>
      </c>
      <c r="J9" s="887"/>
      <c r="K9" s="887"/>
      <c r="L9" s="887"/>
      <c r="M9" s="887"/>
      <c r="N9" s="887"/>
      <c r="O9" s="887"/>
      <c r="P9" s="887"/>
      <c r="Q9" s="887"/>
      <c r="R9" s="887"/>
      <c r="S9" s="887"/>
      <c r="T9" s="887"/>
      <c r="U9" s="887"/>
      <c r="V9" s="887"/>
      <c r="W9" s="692"/>
      <c r="X9" s="690" t="s">
        <v>40</v>
      </c>
      <c r="Y9" s="887"/>
      <c r="Z9" s="887"/>
      <c r="AA9" s="887"/>
      <c r="AB9" s="887"/>
      <c r="AC9" s="887"/>
      <c r="AD9" s="887"/>
      <c r="AE9" s="887"/>
      <c r="AF9" s="692"/>
      <c r="AG9" s="723" t="s">
        <v>41</v>
      </c>
      <c r="AH9" s="891"/>
      <c r="AI9" s="891"/>
      <c r="AJ9" s="891"/>
      <c r="AK9" s="891"/>
      <c r="AL9" s="725"/>
    </row>
    <row r="10" spans="1:46" ht="9" customHeight="1" x14ac:dyDescent="0.25">
      <c r="A10" s="203" t="s">
        <v>1018</v>
      </c>
      <c r="G10" s="187"/>
      <c r="H10" s="187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5"/>
      <c r="X10" s="693"/>
      <c r="Y10" s="694"/>
      <c r="Z10" s="694"/>
      <c r="AA10" s="694"/>
      <c r="AB10" s="694"/>
      <c r="AC10" s="694"/>
      <c r="AD10" s="694"/>
      <c r="AE10" s="694"/>
      <c r="AF10" s="695"/>
      <c r="AG10" s="726"/>
      <c r="AH10" s="727"/>
      <c r="AI10" s="727"/>
      <c r="AJ10" s="727"/>
      <c r="AK10" s="727"/>
      <c r="AL10" s="728"/>
    </row>
    <row r="11" spans="1:46" ht="9" customHeight="1" x14ac:dyDescent="0.25">
      <c r="A11" s="203" t="s">
        <v>1017</v>
      </c>
      <c r="G11" s="187"/>
      <c r="H11" s="187"/>
      <c r="I11" s="187"/>
      <c r="J11" s="187"/>
      <c r="K11" s="187"/>
      <c r="L11" s="187"/>
      <c r="M11" s="187"/>
      <c r="N11" s="187"/>
      <c r="O11" s="187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Q11" s="600"/>
      <c r="AR11" s="600"/>
      <c r="AS11" s="600"/>
      <c r="AT11" s="600"/>
    </row>
    <row r="12" spans="1:46" ht="9" customHeight="1" x14ac:dyDescent="0.25">
      <c r="G12" s="187"/>
      <c r="H12" s="187"/>
      <c r="I12" s="187"/>
      <c r="J12" s="187"/>
      <c r="K12" s="187"/>
      <c r="L12" s="187"/>
      <c r="M12" s="187"/>
      <c r="N12" s="187"/>
      <c r="O12" s="187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01"/>
      <c r="AB12" s="601"/>
      <c r="AC12" s="600"/>
      <c r="AD12" s="600"/>
      <c r="AE12" s="600"/>
      <c r="AF12" s="600"/>
      <c r="AG12" s="600"/>
      <c r="AH12" s="600"/>
      <c r="AI12" s="600"/>
      <c r="AJ12" s="600"/>
      <c r="AK12" s="600"/>
      <c r="AL12" s="600"/>
      <c r="AQ12" s="600"/>
      <c r="AR12" s="600"/>
      <c r="AS12" s="600"/>
      <c r="AT12" s="600"/>
    </row>
    <row r="13" spans="1:46" ht="9" customHeight="1" x14ac:dyDescent="0.25">
      <c r="F13" s="599"/>
      <c r="G13" s="599"/>
      <c r="H13" s="599"/>
      <c r="I13" s="599"/>
      <c r="J13" s="599"/>
      <c r="K13" s="599"/>
      <c r="L13" s="599"/>
      <c r="M13" s="599"/>
      <c r="N13" s="599"/>
      <c r="O13" s="599"/>
    </row>
    <row r="14" spans="1:46" ht="8.1" customHeight="1" x14ac:dyDescent="0.25">
      <c r="A14" s="196" t="s">
        <v>0</v>
      </c>
      <c r="B14" s="197"/>
      <c r="C14" s="197"/>
      <c r="D14" s="197"/>
      <c r="E14" s="197"/>
      <c r="F14" s="197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6" t="s">
        <v>1</v>
      </c>
      <c r="Y14" s="197"/>
      <c r="Z14" s="198"/>
      <c r="AA14" s="198"/>
      <c r="AB14" s="199"/>
      <c r="AC14" s="631" t="s">
        <v>343</v>
      </c>
      <c r="AD14" s="632"/>
      <c r="AE14" s="632"/>
      <c r="AF14" s="633"/>
      <c r="AG14" s="662" t="s">
        <v>2</v>
      </c>
      <c r="AH14" s="663"/>
      <c r="AI14" s="702" t="s">
        <v>3</v>
      </c>
      <c r="AJ14" s="703"/>
      <c r="AK14" s="703"/>
      <c r="AL14" s="704"/>
      <c r="AQ14" s="631" t="s">
        <v>32</v>
      </c>
      <c r="AR14" s="632"/>
      <c r="AS14" s="632"/>
      <c r="AT14" s="633"/>
    </row>
    <row r="15" spans="1:46" ht="8.1" customHeight="1" x14ac:dyDescent="0.25">
      <c r="A15" s="711" t="s">
        <v>1048</v>
      </c>
      <c r="B15" s="885"/>
      <c r="C15" s="885"/>
      <c r="D15" s="885"/>
      <c r="E15" s="885"/>
      <c r="F15" s="885"/>
      <c r="G15" s="885"/>
      <c r="H15" s="885"/>
      <c r="I15" s="885"/>
      <c r="J15" s="885"/>
      <c r="K15" s="885"/>
      <c r="L15" s="885"/>
      <c r="M15" s="885"/>
      <c r="N15" s="885"/>
      <c r="O15" s="885"/>
      <c r="P15" s="885"/>
      <c r="Q15" s="885"/>
      <c r="R15" s="885"/>
      <c r="S15" s="885"/>
      <c r="T15" s="885"/>
      <c r="U15" s="885"/>
      <c r="V15" s="885"/>
      <c r="W15" s="713"/>
      <c r="X15" s="717" t="s">
        <v>4</v>
      </c>
      <c r="Y15" s="886"/>
      <c r="Z15" s="886"/>
      <c r="AA15" s="886"/>
      <c r="AB15" s="719"/>
      <c r="AC15" s="634"/>
      <c r="AD15" s="883"/>
      <c r="AE15" s="883"/>
      <c r="AF15" s="636"/>
      <c r="AG15" s="664"/>
      <c r="AH15" s="665"/>
      <c r="AI15" s="705"/>
      <c r="AJ15" s="884"/>
      <c r="AK15" s="884"/>
      <c r="AL15" s="707"/>
      <c r="AQ15" s="634"/>
      <c r="AR15" s="883"/>
      <c r="AS15" s="883"/>
      <c r="AT15" s="636"/>
    </row>
    <row r="16" spans="1:46" ht="8.1" customHeight="1" x14ac:dyDescent="0.25">
      <c r="A16" s="711"/>
      <c r="B16" s="885"/>
      <c r="C16" s="885"/>
      <c r="D16" s="885"/>
      <c r="E16" s="885"/>
      <c r="F16" s="885"/>
      <c r="G16" s="885"/>
      <c r="H16" s="885"/>
      <c r="I16" s="885"/>
      <c r="J16" s="885"/>
      <c r="K16" s="885"/>
      <c r="L16" s="885"/>
      <c r="M16" s="885"/>
      <c r="N16" s="885"/>
      <c r="O16" s="885"/>
      <c r="P16" s="885"/>
      <c r="Q16" s="885"/>
      <c r="R16" s="885"/>
      <c r="S16" s="885"/>
      <c r="T16" s="885"/>
      <c r="U16" s="885"/>
      <c r="V16" s="885"/>
      <c r="W16" s="713"/>
      <c r="X16" s="717"/>
      <c r="Y16" s="886"/>
      <c r="Z16" s="886"/>
      <c r="AA16" s="886"/>
      <c r="AB16" s="719"/>
      <c r="AC16" s="634"/>
      <c r="AD16" s="883"/>
      <c r="AE16" s="883"/>
      <c r="AF16" s="636"/>
      <c r="AG16" s="664"/>
      <c r="AH16" s="665"/>
      <c r="AI16" s="705"/>
      <c r="AJ16" s="884"/>
      <c r="AK16" s="884"/>
      <c r="AL16" s="707"/>
      <c r="AQ16" s="634"/>
      <c r="AR16" s="883"/>
      <c r="AS16" s="883"/>
      <c r="AT16" s="636"/>
    </row>
    <row r="17" spans="1:46" ht="8.1" customHeight="1" x14ac:dyDescent="0.25">
      <c r="A17" s="714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6"/>
      <c r="X17" s="720"/>
      <c r="Y17" s="721"/>
      <c r="Z17" s="721"/>
      <c r="AA17" s="721"/>
      <c r="AB17" s="722"/>
      <c r="AC17" s="637"/>
      <c r="AD17" s="638"/>
      <c r="AE17" s="638"/>
      <c r="AF17" s="639"/>
      <c r="AG17" s="666"/>
      <c r="AH17" s="667"/>
      <c r="AI17" s="708"/>
      <c r="AJ17" s="709"/>
      <c r="AK17" s="709"/>
      <c r="AL17" s="710"/>
      <c r="AQ17" s="637"/>
      <c r="AR17" s="638"/>
      <c r="AS17" s="638"/>
      <c r="AT17" s="639"/>
    </row>
    <row r="18" spans="1:46" ht="15" customHeight="1" x14ac:dyDescent="0.25"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0"/>
      <c r="Z18" s="580"/>
      <c r="AA18" s="580"/>
      <c r="AB18" s="580"/>
      <c r="AC18" s="622">
        <v>0.19</v>
      </c>
      <c r="AD18" s="623"/>
      <c r="AE18" s="623"/>
      <c r="AF18" s="624"/>
      <c r="AG18" s="579"/>
      <c r="AH18" s="579"/>
      <c r="AI18" s="578"/>
      <c r="AJ18" s="578"/>
      <c r="AK18" s="577"/>
      <c r="AL18" s="576"/>
      <c r="AQ18" s="575"/>
      <c r="AR18" s="574"/>
      <c r="AS18" s="574"/>
      <c r="AT18" s="574"/>
    </row>
    <row r="19" spans="1:46" ht="9.6" customHeight="1" x14ac:dyDescent="0.25"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0"/>
      <c r="Z19" s="580"/>
      <c r="AA19" s="580"/>
      <c r="AB19" s="580"/>
      <c r="AC19" s="594"/>
      <c r="AD19" s="594"/>
      <c r="AE19" s="594"/>
      <c r="AF19" s="594"/>
      <c r="AG19" s="598"/>
      <c r="AH19" s="598"/>
      <c r="AI19" s="597"/>
      <c r="AJ19" s="597"/>
      <c r="AK19" s="596"/>
      <c r="AL19" s="595"/>
      <c r="AQ19" s="594"/>
      <c r="AR19" s="594"/>
      <c r="AS19" s="594"/>
      <c r="AT19" s="594"/>
    </row>
    <row r="20" spans="1:46" ht="21" customHeight="1" thickBot="1" x14ac:dyDescent="0.3">
      <c r="F20" s="584" t="s">
        <v>10</v>
      </c>
      <c r="AC20" s="592"/>
      <c r="AD20" s="592"/>
      <c r="AE20" s="592"/>
      <c r="AF20" s="34"/>
      <c r="AG20" s="38"/>
      <c r="AH20" s="38"/>
      <c r="AI20" s="592"/>
      <c r="AJ20" s="592"/>
      <c r="AK20" s="593"/>
      <c r="AL20" s="593"/>
      <c r="AQ20" s="592"/>
      <c r="AR20" s="592"/>
      <c r="AS20" s="592"/>
      <c r="AT20" s="34"/>
    </row>
    <row r="21" spans="1:46" ht="18" customHeight="1" x14ac:dyDescent="0.3">
      <c r="F21" s="826"/>
      <c r="G21" s="102" t="s">
        <v>1061</v>
      </c>
      <c r="H21" s="110"/>
      <c r="I21" s="92"/>
      <c r="J21" s="103"/>
      <c r="K21" s="113"/>
      <c r="L21" s="93" t="s">
        <v>144</v>
      </c>
      <c r="M21" s="110"/>
      <c r="N21" s="587"/>
      <c r="O21" s="130"/>
      <c r="P21" s="130"/>
      <c r="Q21" s="386"/>
      <c r="R21" s="386"/>
      <c r="S21" s="386"/>
      <c r="T21" s="386"/>
      <c r="U21" s="386"/>
      <c r="V21" s="386"/>
      <c r="W21" s="386"/>
      <c r="X21" s="387"/>
      <c r="Y21" s="388"/>
      <c r="Z21" s="386"/>
      <c r="AA21" s="389"/>
      <c r="AB21" s="390"/>
      <c r="AC21" s="628">
        <f t="shared" ref="AC21:AC28" si="0">AQ21*(1+$AC$18)</f>
        <v>44682.119999999995</v>
      </c>
      <c r="AD21" s="629"/>
      <c r="AE21" s="629"/>
      <c r="AF21" s="630"/>
      <c r="AG21" s="660"/>
      <c r="AH21" s="660"/>
      <c r="AI21" s="890" t="str">
        <f t="shared" ref="AI21:AI28" si="1">IF(AG21 ="","",AG21*AC21)</f>
        <v/>
      </c>
      <c r="AJ21" s="870"/>
      <c r="AK21" s="870"/>
      <c r="AL21" s="871"/>
      <c r="AM21" s="562"/>
      <c r="AQ21" s="628">
        <v>37548</v>
      </c>
      <c r="AR21" s="629"/>
      <c r="AS21" s="629"/>
      <c r="AT21" s="630"/>
    </row>
    <row r="22" spans="1:46" ht="18" customHeight="1" x14ac:dyDescent="0.25">
      <c r="F22" s="827"/>
      <c r="G22" s="591"/>
      <c r="H22" s="590" t="s">
        <v>1060</v>
      </c>
      <c r="I22" s="521"/>
      <c r="J22" s="122"/>
      <c r="K22" s="121"/>
      <c r="L22" s="589" t="s">
        <v>1064</v>
      </c>
      <c r="M22" s="521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522"/>
      <c r="Y22" s="374"/>
      <c r="Z22" s="42"/>
      <c r="AA22" s="375"/>
      <c r="AB22" s="384"/>
      <c r="AC22" s="608">
        <f t="shared" si="0"/>
        <v>653.30999999999995</v>
      </c>
      <c r="AD22" s="609"/>
      <c r="AE22" s="609"/>
      <c r="AF22" s="610"/>
      <c r="AG22" s="613"/>
      <c r="AH22" s="613"/>
      <c r="AI22" s="872" t="str">
        <f t="shared" si="1"/>
        <v/>
      </c>
      <c r="AJ22" s="863"/>
      <c r="AK22" s="863"/>
      <c r="AL22" s="864"/>
      <c r="AM22" s="562"/>
      <c r="AQ22" s="608">
        <v>549</v>
      </c>
      <c r="AR22" s="609"/>
      <c r="AS22" s="609"/>
      <c r="AT22" s="610"/>
    </row>
    <row r="23" spans="1:46" ht="18" customHeight="1" x14ac:dyDescent="0.25">
      <c r="F23" s="827"/>
      <c r="G23" s="591"/>
      <c r="H23" s="590" t="s">
        <v>1059</v>
      </c>
      <c r="I23" s="521"/>
      <c r="J23" s="122"/>
      <c r="K23" s="121"/>
      <c r="L23" s="589" t="s">
        <v>1065</v>
      </c>
      <c r="M23" s="521"/>
      <c r="N23" s="42"/>
      <c r="O23" s="42"/>
      <c r="P23" s="42"/>
      <c r="Q23" s="42"/>
      <c r="R23" s="42"/>
      <c r="S23" s="42"/>
      <c r="T23" s="42"/>
      <c r="U23" s="42"/>
      <c r="V23" s="376"/>
      <c r="W23" s="376"/>
      <c r="X23" s="377"/>
      <c r="Y23" s="378"/>
      <c r="Z23" s="376"/>
      <c r="AA23" s="379"/>
      <c r="AB23" s="557"/>
      <c r="AC23" s="608">
        <f t="shared" si="0"/>
        <v>80.92</v>
      </c>
      <c r="AD23" s="609"/>
      <c r="AE23" s="609"/>
      <c r="AF23" s="610"/>
      <c r="AG23" s="613"/>
      <c r="AH23" s="613"/>
      <c r="AI23" s="872" t="str">
        <f t="shared" si="1"/>
        <v/>
      </c>
      <c r="AJ23" s="863"/>
      <c r="AK23" s="863"/>
      <c r="AL23" s="864"/>
      <c r="AM23" s="562"/>
      <c r="AQ23" s="608">
        <v>68</v>
      </c>
      <c r="AR23" s="609"/>
      <c r="AS23" s="609"/>
      <c r="AT23" s="610"/>
    </row>
    <row r="24" spans="1:46" ht="18" customHeight="1" x14ac:dyDescent="0.25">
      <c r="F24" s="827"/>
      <c r="G24" s="591"/>
      <c r="H24" s="590" t="s">
        <v>1058</v>
      </c>
      <c r="I24" s="521"/>
      <c r="J24" s="122"/>
      <c r="K24" s="121"/>
      <c r="L24" s="589" t="s">
        <v>1066</v>
      </c>
      <c r="M24" s="521"/>
      <c r="N24" s="42"/>
      <c r="O24" s="42"/>
      <c r="P24" s="42"/>
      <c r="Q24" s="42"/>
      <c r="R24" s="42"/>
      <c r="S24" s="42"/>
      <c r="T24" s="42"/>
      <c r="U24" s="42"/>
      <c r="V24" s="376"/>
      <c r="W24" s="376"/>
      <c r="X24" s="377"/>
      <c r="Y24" s="378"/>
      <c r="Z24" s="376"/>
      <c r="AA24" s="379"/>
      <c r="AB24" s="557"/>
      <c r="AC24" s="608">
        <f t="shared" si="0"/>
        <v>653.30999999999995</v>
      </c>
      <c r="AD24" s="609"/>
      <c r="AE24" s="609"/>
      <c r="AF24" s="610"/>
      <c r="AG24" s="613"/>
      <c r="AH24" s="613"/>
      <c r="AI24" s="872" t="str">
        <f t="shared" si="1"/>
        <v/>
      </c>
      <c r="AJ24" s="863"/>
      <c r="AK24" s="863"/>
      <c r="AL24" s="864"/>
      <c r="AM24" s="562"/>
      <c r="AQ24" s="608">
        <v>549</v>
      </c>
      <c r="AR24" s="609"/>
      <c r="AS24" s="609"/>
      <c r="AT24" s="610"/>
    </row>
    <row r="25" spans="1:46" ht="18" customHeight="1" thickBot="1" x14ac:dyDescent="0.3">
      <c r="F25" s="828"/>
      <c r="G25" s="586"/>
      <c r="H25" s="588" t="s">
        <v>1057</v>
      </c>
      <c r="I25" s="540"/>
      <c r="J25" s="585"/>
      <c r="K25" s="125"/>
      <c r="L25" s="380" t="s">
        <v>1067</v>
      </c>
      <c r="M25" s="540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0"/>
      <c r="Y25" s="382"/>
      <c r="Z25" s="381"/>
      <c r="AA25" s="383"/>
      <c r="AB25" s="385"/>
      <c r="AC25" s="619">
        <f t="shared" si="0"/>
        <v>80.92</v>
      </c>
      <c r="AD25" s="620"/>
      <c r="AE25" s="620"/>
      <c r="AF25" s="621"/>
      <c r="AG25" s="661"/>
      <c r="AH25" s="661"/>
      <c r="AI25" s="889" t="str">
        <f t="shared" si="1"/>
        <v/>
      </c>
      <c r="AJ25" s="865"/>
      <c r="AK25" s="865"/>
      <c r="AL25" s="866"/>
      <c r="AM25" s="562"/>
      <c r="AQ25" s="619">
        <v>68</v>
      </c>
      <c r="AR25" s="620"/>
      <c r="AS25" s="620"/>
      <c r="AT25" s="621"/>
    </row>
    <row r="26" spans="1:46" ht="18" customHeight="1" x14ac:dyDescent="0.3">
      <c r="F26" s="823"/>
      <c r="G26" s="102" t="s">
        <v>1056</v>
      </c>
      <c r="H26" s="110"/>
      <c r="I26" s="92"/>
      <c r="J26" s="103"/>
      <c r="K26" s="113"/>
      <c r="L26" s="93" t="s">
        <v>11</v>
      </c>
      <c r="M26" s="110"/>
      <c r="N26" s="587"/>
      <c r="O26" s="130"/>
      <c r="P26" s="130"/>
      <c r="Q26" s="130"/>
      <c r="R26" s="130"/>
      <c r="S26" s="130"/>
      <c r="T26" s="386"/>
      <c r="U26" s="386"/>
      <c r="V26" s="386"/>
      <c r="W26" s="386"/>
      <c r="X26" s="387"/>
      <c r="Y26" s="388"/>
      <c r="Z26" s="386"/>
      <c r="AA26" s="389"/>
      <c r="AB26" s="390"/>
      <c r="AC26" s="628">
        <f t="shared" si="0"/>
        <v>46254.11</v>
      </c>
      <c r="AD26" s="629"/>
      <c r="AE26" s="629"/>
      <c r="AF26" s="630"/>
      <c r="AG26" s="660"/>
      <c r="AH26" s="660"/>
      <c r="AI26" s="890" t="str">
        <f t="shared" si="1"/>
        <v/>
      </c>
      <c r="AJ26" s="870"/>
      <c r="AK26" s="870"/>
      <c r="AL26" s="871"/>
      <c r="AM26" s="562"/>
      <c r="AQ26" s="628">
        <v>38869</v>
      </c>
      <c r="AR26" s="629"/>
      <c r="AS26" s="629"/>
      <c r="AT26" s="630"/>
    </row>
    <row r="27" spans="1:46" ht="18" customHeight="1" x14ac:dyDescent="0.25">
      <c r="F27" s="824"/>
      <c r="G27" s="121"/>
      <c r="H27" s="42" t="s">
        <v>1055</v>
      </c>
      <c r="I27" s="521"/>
      <c r="J27" s="122"/>
      <c r="K27" s="121"/>
      <c r="L27" s="522" t="s">
        <v>673</v>
      </c>
      <c r="M27" s="521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522"/>
      <c r="Y27" s="374"/>
      <c r="Z27" s="42"/>
      <c r="AA27" s="375"/>
      <c r="AB27" s="384"/>
      <c r="AC27" s="608">
        <f t="shared" si="0"/>
        <v>384.37</v>
      </c>
      <c r="AD27" s="609"/>
      <c r="AE27" s="609"/>
      <c r="AF27" s="610"/>
      <c r="AG27" s="613"/>
      <c r="AH27" s="613"/>
      <c r="AI27" s="872" t="str">
        <f t="shared" si="1"/>
        <v/>
      </c>
      <c r="AJ27" s="863"/>
      <c r="AK27" s="863"/>
      <c r="AL27" s="864"/>
      <c r="AM27" s="562"/>
      <c r="AQ27" s="608">
        <v>323</v>
      </c>
      <c r="AR27" s="609"/>
      <c r="AS27" s="609"/>
      <c r="AT27" s="610"/>
    </row>
    <row r="28" spans="1:46" ht="18" customHeight="1" thickBot="1" x14ac:dyDescent="0.3">
      <c r="F28" s="825"/>
      <c r="G28" s="586"/>
      <c r="H28" s="381" t="s">
        <v>1054</v>
      </c>
      <c r="I28" s="540"/>
      <c r="J28" s="585"/>
      <c r="K28" s="125"/>
      <c r="L28" s="380" t="s">
        <v>1085</v>
      </c>
      <c r="M28" s="540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0"/>
      <c r="Y28" s="382"/>
      <c r="Z28" s="381"/>
      <c r="AA28" s="383"/>
      <c r="AB28" s="385"/>
      <c r="AC28" s="619">
        <f t="shared" si="0"/>
        <v>129.71</v>
      </c>
      <c r="AD28" s="620"/>
      <c r="AE28" s="620"/>
      <c r="AF28" s="621"/>
      <c r="AG28" s="661"/>
      <c r="AH28" s="661"/>
      <c r="AI28" s="889" t="str">
        <f t="shared" si="1"/>
        <v/>
      </c>
      <c r="AJ28" s="865"/>
      <c r="AK28" s="865"/>
      <c r="AL28" s="866"/>
      <c r="AM28" s="562"/>
      <c r="AQ28" s="619">
        <v>109</v>
      </c>
      <c r="AR28" s="620"/>
      <c r="AS28" s="620"/>
      <c r="AT28" s="621"/>
    </row>
    <row r="29" spans="1:46" ht="15" customHeight="1" x14ac:dyDescent="0.25">
      <c r="AI29" s="34"/>
      <c r="AJ29" s="34"/>
      <c r="AK29" s="34"/>
      <c r="AL29" s="34"/>
    </row>
    <row r="30" spans="1:46" s="18" customFormat="1" ht="21" customHeight="1" thickBot="1" x14ac:dyDescent="0.35">
      <c r="F30" s="584" t="s">
        <v>13</v>
      </c>
      <c r="AC30" s="582"/>
      <c r="AD30" s="582"/>
      <c r="AE30" s="582"/>
      <c r="AF30" s="22"/>
      <c r="AG30" s="23"/>
      <c r="AH30" s="23"/>
      <c r="AI30" s="582"/>
      <c r="AJ30" s="582"/>
      <c r="AK30" s="583"/>
      <c r="AL30" s="583"/>
      <c r="AQ30" s="582"/>
      <c r="AR30" s="582"/>
      <c r="AS30" s="582"/>
      <c r="AT30" s="22"/>
    </row>
    <row r="31" spans="1:46" ht="18" customHeight="1" x14ac:dyDescent="0.25">
      <c r="F31" s="657"/>
      <c r="G31" s="270" t="s">
        <v>1053</v>
      </c>
      <c r="H31" s="130"/>
      <c r="I31" s="131"/>
      <c r="J31" s="271"/>
      <c r="K31" s="131"/>
      <c r="L31" s="144" t="s">
        <v>676</v>
      </c>
      <c r="M31" s="131"/>
      <c r="N31" s="130"/>
      <c r="O31" s="130"/>
      <c r="P31" s="130"/>
      <c r="Q31" s="130"/>
      <c r="R31" s="130"/>
      <c r="S31" s="130"/>
      <c r="T31" s="130"/>
      <c r="U31" s="386"/>
      <c r="V31" s="386"/>
      <c r="W31" s="386"/>
      <c r="X31" s="387"/>
      <c r="Y31" s="388"/>
      <c r="Z31" s="386"/>
      <c r="AA31" s="389"/>
      <c r="AB31" s="390"/>
      <c r="AC31" s="628">
        <f>AQ31*(1+$AC$18)</f>
        <v>0</v>
      </c>
      <c r="AD31" s="629"/>
      <c r="AE31" s="629"/>
      <c r="AF31" s="630"/>
      <c r="AG31" s="660"/>
      <c r="AH31" s="660"/>
      <c r="AI31" s="890" t="str">
        <f>IF(AG31 ="","",AG31*AC31)</f>
        <v/>
      </c>
      <c r="AJ31" s="870"/>
      <c r="AK31" s="870"/>
      <c r="AL31" s="871"/>
      <c r="AM31" s="562"/>
      <c r="AQ31" s="628">
        <v>0</v>
      </c>
      <c r="AR31" s="629"/>
      <c r="AS31" s="629"/>
      <c r="AT31" s="630"/>
    </row>
    <row r="32" spans="1:46" ht="18" customHeight="1" x14ac:dyDescent="0.25">
      <c r="F32" s="658"/>
      <c r="G32" s="213" t="s">
        <v>1052</v>
      </c>
      <c r="H32" s="559"/>
      <c r="I32" s="516"/>
      <c r="J32" s="206"/>
      <c r="K32" s="516"/>
      <c r="L32" s="517" t="s">
        <v>727</v>
      </c>
      <c r="M32" s="516"/>
      <c r="N32" s="559"/>
      <c r="O32" s="559"/>
      <c r="P32" s="559"/>
      <c r="Q32" s="559"/>
      <c r="R32" s="559"/>
      <c r="S32" s="559"/>
      <c r="T32" s="559"/>
      <c r="U32" s="42"/>
      <c r="V32" s="42"/>
      <c r="W32" s="42"/>
      <c r="X32" s="522"/>
      <c r="Y32" s="374"/>
      <c r="Z32" s="42"/>
      <c r="AA32" s="375"/>
      <c r="AB32" s="384"/>
      <c r="AC32" s="608">
        <f>AQ32*(1+$AC$18)</f>
        <v>0</v>
      </c>
      <c r="AD32" s="609"/>
      <c r="AE32" s="609"/>
      <c r="AF32" s="610"/>
      <c r="AG32" s="613"/>
      <c r="AH32" s="613"/>
      <c r="AI32" s="872" t="str">
        <f>IF(AG32 ="","",AG32*AC32)</f>
        <v/>
      </c>
      <c r="AJ32" s="863"/>
      <c r="AK32" s="863"/>
      <c r="AL32" s="864"/>
      <c r="AM32" s="562"/>
      <c r="AQ32" s="608">
        <v>0</v>
      </c>
      <c r="AR32" s="609"/>
      <c r="AS32" s="609"/>
      <c r="AT32" s="610"/>
    </row>
    <row r="33" spans="6:46" ht="18" customHeight="1" x14ac:dyDescent="0.25">
      <c r="F33" s="658"/>
      <c r="G33" s="213" t="s">
        <v>1051</v>
      </c>
      <c r="H33" s="559"/>
      <c r="I33" s="516"/>
      <c r="J33" s="206"/>
      <c r="K33" s="516"/>
      <c r="L33" s="517" t="s">
        <v>1063</v>
      </c>
      <c r="M33" s="516"/>
      <c r="N33" s="559"/>
      <c r="O33" s="559"/>
      <c r="P33" s="559"/>
      <c r="Q33" s="559"/>
      <c r="R33" s="559"/>
      <c r="S33" s="559"/>
      <c r="T33" s="559"/>
      <c r="U33" s="42"/>
      <c r="V33" s="42"/>
      <c r="W33" s="42"/>
      <c r="X33" s="522"/>
      <c r="Y33" s="374"/>
      <c r="Z33" s="42"/>
      <c r="AA33" s="375"/>
      <c r="AB33" s="384"/>
      <c r="AC33" s="608">
        <f>AQ33*(1+$AC$18)</f>
        <v>282.02999999999997</v>
      </c>
      <c r="AD33" s="609"/>
      <c r="AE33" s="609"/>
      <c r="AF33" s="610"/>
      <c r="AG33" s="613"/>
      <c r="AH33" s="613"/>
      <c r="AI33" s="872" t="str">
        <f>IF(AG33 ="","",AG33*AC33)</f>
        <v/>
      </c>
      <c r="AJ33" s="863"/>
      <c r="AK33" s="863"/>
      <c r="AL33" s="864"/>
      <c r="AM33" s="562"/>
      <c r="AQ33" s="608">
        <v>237</v>
      </c>
      <c r="AR33" s="609"/>
      <c r="AS33" s="609"/>
      <c r="AT33" s="610"/>
    </row>
    <row r="34" spans="6:46" ht="18" customHeight="1" x14ac:dyDescent="0.25">
      <c r="F34" s="658"/>
      <c r="G34" s="213" t="s">
        <v>1050</v>
      </c>
      <c r="H34" s="559"/>
      <c r="I34" s="516"/>
      <c r="J34" s="206"/>
      <c r="K34" s="516"/>
      <c r="L34" s="517" t="s">
        <v>729</v>
      </c>
      <c r="M34" s="516"/>
      <c r="N34" s="559"/>
      <c r="O34" s="559"/>
      <c r="P34" s="559"/>
      <c r="Q34" s="559"/>
      <c r="R34" s="559"/>
      <c r="S34" s="559"/>
      <c r="T34" s="559"/>
      <c r="U34" s="42"/>
      <c r="V34" s="42"/>
      <c r="W34" s="42"/>
      <c r="X34" s="522"/>
      <c r="Y34" s="374"/>
      <c r="Z34" s="42"/>
      <c r="AA34" s="375"/>
      <c r="AB34" s="384"/>
      <c r="AC34" s="608">
        <f>AQ34*(1+$AC$18)</f>
        <v>282.02999999999997</v>
      </c>
      <c r="AD34" s="609"/>
      <c r="AE34" s="609"/>
      <c r="AF34" s="610"/>
      <c r="AG34" s="613"/>
      <c r="AH34" s="613"/>
      <c r="AI34" s="872" t="str">
        <f>IF(AG34 ="","",AG34*AC34)</f>
        <v/>
      </c>
      <c r="AJ34" s="863"/>
      <c r="AK34" s="863"/>
      <c r="AL34" s="864"/>
      <c r="AM34" s="562"/>
      <c r="AQ34" s="608">
        <v>237</v>
      </c>
      <c r="AR34" s="609"/>
      <c r="AS34" s="609"/>
      <c r="AT34" s="610"/>
    </row>
    <row r="35" spans="6:46" ht="18" customHeight="1" thickBot="1" x14ac:dyDescent="0.3">
      <c r="F35" s="659"/>
      <c r="G35" s="272" t="s">
        <v>1049</v>
      </c>
      <c r="H35" s="155"/>
      <c r="I35" s="533"/>
      <c r="J35" s="215"/>
      <c r="K35" s="533"/>
      <c r="L35" s="156" t="s">
        <v>1062</v>
      </c>
      <c r="M35" s="533"/>
      <c r="N35" s="155"/>
      <c r="O35" s="155"/>
      <c r="P35" s="155"/>
      <c r="Q35" s="155"/>
      <c r="R35" s="155"/>
      <c r="S35" s="155"/>
      <c r="T35" s="155"/>
      <c r="U35" s="381"/>
      <c r="V35" s="381"/>
      <c r="W35" s="381"/>
      <c r="X35" s="380"/>
      <c r="Y35" s="382"/>
      <c r="Z35" s="381"/>
      <c r="AA35" s="383"/>
      <c r="AB35" s="385"/>
      <c r="AC35" s="619">
        <f>AQ35*(1+$AC$18)</f>
        <v>282.02999999999997</v>
      </c>
      <c r="AD35" s="620"/>
      <c r="AE35" s="620"/>
      <c r="AF35" s="621"/>
      <c r="AG35" s="661"/>
      <c r="AH35" s="661"/>
      <c r="AI35" s="889" t="str">
        <f>IF(AG35 ="","",AG35*AC35)</f>
        <v/>
      </c>
      <c r="AJ35" s="865"/>
      <c r="AK35" s="865"/>
      <c r="AL35" s="866"/>
      <c r="AM35" s="562"/>
      <c r="AQ35" s="619">
        <v>237</v>
      </c>
      <c r="AR35" s="620"/>
      <c r="AS35" s="620"/>
      <c r="AT35" s="621"/>
    </row>
    <row r="36" spans="6:46" ht="8.25" customHeight="1" x14ac:dyDescent="0.25"/>
    <row r="37" spans="6:46" ht="17.100000000000001" customHeight="1" x14ac:dyDescent="0.25"/>
    <row r="38" spans="6:46" ht="17.100000000000001" customHeight="1" x14ac:dyDescent="0.25"/>
    <row r="39" spans="6:46" ht="17.100000000000001" customHeight="1" x14ac:dyDescent="0.25"/>
    <row r="40" spans="6:46" ht="17.100000000000001" customHeight="1" x14ac:dyDescent="0.25"/>
    <row r="41" spans="6:46" ht="17.100000000000001" customHeight="1" x14ac:dyDescent="0.25"/>
    <row r="42" spans="6:46" ht="17.100000000000001" customHeight="1" x14ac:dyDescent="0.25"/>
    <row r="43" spans="6:46" ht="17.100000000000001" customHeight="1" x14ac:dyDescent="0.25"/>
    <row r="44" spans="6:46" ht="17.100000000000001" customHeight="1" x14ac:dyDescent="0.25"/>
    <row r="45" spans="6:46" ht="17.100000000000001" customHeight="1" x14ac:dyDescent="0.25"/>
    <row r="46" spans="6:46" ht="17.100000000000001" customHeight="1" x14ac:dyDescent="0.25"/>
    <row r="47" spans="6:46" ht="17.100000000000001" customHeight="1" x14ac:dyDescent="0.25"/>
    <row r="48" spans="6:46" ht="17.100000000000001" customHeight="1" x14ac:dyDescent="0.25"/>
    <row r="49" spans="1:46" ht="17.100000000000001" customHeight="1" x14ac:dyDescent="0.25"/>
    <row r="50" spans="1:46" ht="17.100000000000001" customHeight="1" x14ac:dyDescent="0.25"/>
    <row r="51" spans="1:46" ht="17.100000000000001" customHeight="1" x14ac:dyDescent="0.25"/>
    <row r="52" spans="1:46" ht="17.100000000000001" customHeight="1" x14ac:dyDescent="0.25"/>
    <row r="53" spans="1:46" ht="17.100000000000001" customHeight="1" x14ac:dyDescent="0.25"/>
    <row r="54" spans="1:46" ht="17.100000000000001" customHeight="1" x14ac:dyDescent="0.25"/>
    <row r="55" spans="1:46" ht="17.100000000000001" customHeight="1" x14ac:dyDescent="0.25"/>
    <row r="56" spans="1:46" ht="17.100000000000001" customHeight="1" x14ac:dyDescent="0.25">
      <c r="V56" s="803" t="s">
        <v>15</v>
      </c>
      <c r="W56" s="803"/>
      <c r="X56" s="803"/>
      <c r="Y56" s="803"/>
      <c r="Z56" s="803"/>
      <c r="AA56" s="803"/>
      <c r="AB56" s="803"/>
      <c r="AC56" s="803"/>
      <c r="AD56" s="803"/>
      <c r="AE56" s="803"/>
      <c r="AF56" s="803"/>
      <c r="AG56" s="803"/>
      <c r="AH56" s="803"/>
      <c r="AI56" s="803"/>
      <c r="AJ56" s="803"/>
      <c r="AK56" s="803"/>
      <c r="AL56" s="803"/>
    </row>
    <row r="57" spans="1:46" ht="9.75" customHeight="1" x14ac:dyDescent="0.25">
      <c r="V57" s="560"/>
      <c r="W57" s="560"/>
      <c r="X57" s="560"/>
      <c r="Y57" s="560"/>
      <c r="Z57" s="560"/>
      <c r="AA57" s="560"/>
      <c r="AB57" s="560"/>
      <c r="AC57" s="560"/>
      <c r="AD57" s="560"/>
      <c r="AE57" s="560"/>
      <c r="AF57" s="560"/>
      <c r="AG57" s="560"/>
      <c r="AH57" s="560"/>
      <c r="AI57" s="560"/>
      <c r="AJ57" s="560"/>
      <c r="AK57" s="560"/>
      <c r="AL57" s="560"/>
    </row>
    <row r="58" spans="1:46" ht="8.1" customHeight="1" x14ac:dyDescent="0.25">
      <c r="A58" s="196" t="s">
        <v>0</v>
      </c>
      <c r="B58" s="197"/>
      <c r="C58" s="197"/>
      <c r="D58" s="197"/>
      <c r="E58" s="197"/>
      <c r="F58" s="197"/>
      <c r="G58" s="197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9"/>
      <c r="X58" s="196" t="s">
        <v>1</v>
      </c>
      <c r="Y58" s="197"/>
      <c r="Z58" s="198"/>
      <c r="AA58" s="198"/>
      <c r="AB58" s="199"/>
      <c r="AC58" s="631" t="s">
        <v>343</v>
      </c>
      <c r="AD58" s="632"/>
      <c r="AE58" s="632"/>
      <c r="AF58" s="633"/>
      <c r="AG58" s="662" t="s">
        <v>2</v>
      </c>
      <c r="AH58" s="663"/>
      <c r="AI58" s="702" t="s">
        <v>3</v>
      </c>
      <c r="AJ58" s="703"/>
      <c r="AK58" s="703"/>
      <c r="AL58" s="704"/>
      <c r="AQ58" s="631" t="s">
        <v>32</v>
      </c>
      <c r="AR58" s="632"/>
      <c r="AS58" s="632"/>
      <c r="AT58" s="633"/>
    </row>
    <row r="59" spans="1:46" ht="8.1" customHeight="1" x14ac:dyDescent="0.25">
      <c r="A59" s="711" t="s">
        <v>1048</v>
      </c>
      <c r="B59" s="885"/>
      <c r="C59" s="885"/>
      <c r="D59" s="885"/>
      <c r="E59" s="885"/>
      <c r="F59" s="885"/>
      <c r="G59" s="885"/>
      <c r="H59" s="885"/>
      <c r="I59" s="885"/>
      <c r="J59" s="885"/>
      <c r="K59" s="885"/>
      <c r="L59" s="885"/>
      <c r="M59" s="885"/>
      <c r="N59" s="885"/>
      <c r="O59" s="885"/>
      <c r="P59" s="885"/>
      <c r="Q59" s="885"/>
      <c r="R59" s="885"/>
      <c r="S59" s="885"/>
      <c r="T59" s="885"/>
      <c r="U59" s="885"/>
      <c r="V59" s="885"/>
      <c r="W59" s="713"/>
      <c r="X59" s="717" t="s">
        <v>4</v>
      </c>
      <c r="Y59" s="886"/>
      <c r="Z59" s="886"/>
      <c r="AA59" s="886"/>
      <c r="AB59" s="719"/>
      <c r="AC59" s="634"/>
      <c r="AD59" s="883"/>
      <c r="AE59" s="883"/>
      <c r="AF59" s="636"/>
      <c r="AG59" s="664"/>
      <c r="AH59" s="665"/>
      <c r="AI59" s="705"/>
      <c r="AJ59" s="884"/>
      <c r="AK59" s="884"/>
      <c r="AL59" s="707"/>
      <c r="AQ59" s="634"/>
      <c r="AR59" s="883"/>
      <c r="AS59" s="883"/>
      <c r="AT59" s="636"/>
    </row>
    <row r="60" spans="1:46" ht="8.1" customHeight="1" x14ac:dyDescent="0.25">
      <c r="A60" s="711"/>
      <c r="B60" s="885"/>
      <c r="C60" s="885"/>
      <c r="D60" s="885"/>
      <c r="E60" s="885"/>
      <c r="F60" s="885"/>
      <c r="G60" s="885"/>
      <c r="H60" s="885"/>
      <c r="I60" s="885"/>
      <c r="J60" s="885"/>
      <c r="K60" s="885"/>
      <c r="L60" s="885"/>
      <c r="M60" s="885"/>
      <c r="N60" s="885"/>
      <c r="O60" s="885"/>
      <c r="P60" s="885"/>
      <c r="Q60" s="885"/>
      <c r="R60" s="885"/>
      <c r="S60" s="885"/>
      <c r="T60" s="885"/>
      <c r="U60" s="885"/>
      <c r="V60" s="885"/>
      <c r="W60" s="713"/>
      <c r="X60" s="717"/>
      <c r="Y60" s="886"/>
      <c r="Z60" s="886"/>
      <c r="AA60" s="886"/>
      <c r="AB60" s="719"/>
      <c r="AC60" s="634"/>
      <c r="AD60" s="883"/>
      <c r="AE60" s="883"/>
      <c r="AF60" s="636"/>
      <c r="AG60" s="664"/>
      <c r="AH60" s="665"/>
      <c r="AI60" s="705"/>
      <c r="AJ60" s="884"/>
      <c r="AK60" s="884"/>
      <c r="AL60" s="707"/>
      <c r="AQ60" s="634"/>
      <c r="AR60" s="883"/>
      <c r="AS60" s="883"/>
      <c r="AT60" s="636"/>
    </row>
    <row r="61" spans="1:46" ht="8.1" customHeight="1" x14ac:dyDescent="0.25">
      <c r="A61" s="714"/>
      <c r="B61" s="715"/>
      <c r="C61" s="715"/>
      <c r="D61" s="715"/>
      <c r="E61" s="715"/>
      <c r="F61" s="715"/>
      <c r="G61" s="715"/>
      <c r="H61" s="715"/>
      <c r="I61" s="715"/>
      <c r="J61" s="715"/>
      <c r="K61" s="715"/>
      <c r="L61" s="715"/>
      <c r="M61" s="715"/>
      <c r="N61" s="715"/>
      <c r="O61" s="715"/>
      <c r="P61" s="715"/>
      <c r="Q61" s="715"/>
      <c r="R61" s="715"/>
      <c r="S61" s="715"/>
      <c r="T61" s="715"/>
      <c r="U61" s="715"/>
      <c r="V61" s="715"/>
      <c r="W61" s="716"/>
      <c r="X61" s="720"/>
      <c r="Y61" s="721"/>
      <c r="Z61" s="721"/>
      <c r="AA61" s="721"/>
      <c r="AB61" s="722"/>
      <c r="AC61" s="637"/>
      <c r="AD61" s="638"/>
      <c r="AE61" s="638"/>
      <c r="AF61" s="639"/>
      <c r="AG61" s="666"/>
      <c r="AH61" s="667"/>
      <c r="AI61" s="708"/>
      <c r="AJ61" s="709"/>
      <c r="AK61" s="709"/>
      <c r="AL61" s="710"/>
      <c r="AQ61" s="637"/>
      <c r="AR61" s="638"/>
      <c r="AS61" s="638"/>
      <c r="AT61" s="639"/>
    </row>
    <row r="62" spans="1:46" ht="15" customHeight="1" x14ac:dyDescent="0.25">
      <c r="G62" s="581"/>
      <c r="H62" s="581"/>
      <c r="I62" s="581"/>
      <c r="J62" s="581"/>
      <c r="K62" s="581"/>
      <c r="L62" s="581"/>
      <c r="M62" s="581"/>
      <c r="N62" s="581"/>
      <c r="O62" s="581"/>
      <c r="P62" s="581"/>
      <c r="Q62" s="581"/>
      <c r="R62" s="581"/>
      <c r="S62" s="581"/>
      <c r="T62" s="581"/>
      <c r="U62" s="581"/>
      <c r="V62" s="581"/>
      <c r="W62" s="581"/>
      <c r="X62" s="581"/>
      <c r="Y62" s="580"/>
      <c r="Z62" s="580"/>
      <c r="AA62" s="580"/>
      <c r="AB62" s="580"/>
      <c r="AC62" s="625">
        <f>AC18</f>
        <v>0.19</v>
      </c>
      <c r="AD62" s="626"/>
      <c r="AE62" s="626"/>
      <c r="AF62" s="627"/>
      <c r="AG62" s="579"/>
      <c r="AH62" s="579"/>
      <c r="AI62" s="578"/>
      <c r="AJ62" s="578"/>
      <c r="AK62" s="577"/>
      <c r="AL62" s="576"/>
      <c r="AQ62" s="575"/>
      <c r="AR62" s="574"/>
      <c r="AS62" s="574"/>
      <c r="AT62" s="574"/>
    </row>
    <row r="63" spans="1:46" ht="15" customHeight="1" thickBot="1" x14ac:dyDescent="0.3">
      <c r="F63" s="59" t="s">
        <v>16</v>
      </c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Q63" s="60"/>
      <c r="AR63" s="60"/>
      <c r="AS63" s="60"/>
      <c r="AT63" s="60"/>
    </row>
    <row r="64" spans="1:46" ht="14.45" customHeight="1" x14ac:dyDescent="0.25">
      <c r="F64" s="145"/>
      <c r="G64" s="130" t="s">
        <v>1047</v>
      </c>
      <c r="H64" s="157"/>
      <c r="I64" s="131"/>
      <c r="J64" s="132"/>
      <c r="K64" s="131"/>
      <c r="L64" s="144" t="s">
        <v>1083</v>
      </c>
      <c r="M64" s="131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44"/>
      <c r="Y64" s="131"/>
      <c r="Z64" s="130"/>
      <c r="AA64" s="394"/>
      <c r="AB64" s="394"/>
      <c r="AC64" s="628">
        <f t="shared" ref="AC64:AC76" si="2">AQ64*(1+$AC$18)</f>
        <v>431.96999999999997</v>
      </c>
      <c r="AD64" s="629"/>
      <c r="AE64" s="629"/>
      <c r="AF64" s="630"/>
      <c r="AG64" s="660"/>
      <c r="AH64" s="644"/>
      <c r="AI64" s="870" t="str">
        <f t="shared" ref="AI64:AI90" si="3">IF(AG64 ="","",AG64*AC64)</f>
        <v/>
      </c>
      <c r="AJ64" s="870"/>
      <c r="AK64" s="870"/>
      <c r="AL64" s="871"/>
      <c r="AM64" s="562"/>
      <c r="AQ64" s="628">
        <v>363</v>
      </c>
      <c r="AR64" s="629"/>
      <c r="AS64" s="629"/>
      <c r="AT64" s="630"/>
    </row>
    <row r="65" spans="6:46" ht="14.45" customHeight="1" x14ac:dyDescent="0.25">
      <c r="F65" s="168"/>
      <c r="G65" s="573" t="s">
        <v>1046</v>
      </c>
      <c r="H65" s="521"/>
      <c r="I65" s="516"/>
      <c r="J65" s="105"/>
      <c r="K65" s="516"/>
      <c r="L65" s="572" t="s">
        <v>1084</v>
      </c>
      <c r="M65" s="516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17"/>
      <c r="Y65" s="516"/>
      <c r="Z65" s="559"/>
      <c r="AA65" s="370"/>
      <c r="AB65" s="370"/>
      <c r="AC65" s="608">
        <f t="shared" si="2"/>
        <v>431.96999999999997</v>
      </c>
      <c r="AD65" s="609"/>
      <c r="AE65" s="609"/>
      <c r="AF65" s="610"/>
      <c r="AG65" s="613"/>
      <c r="AH65" s="614"/>
      <c r="AI65" s="863" t="str">
        <f t="shared" si="3"/>
        <v/>
      </c>
      <c r="AJ65" s="863"/>
      <c r="AK65" s="863"/>
      <c r="AL65" s="864"/>
      <c r="AM65" s="562"/>
      <c r="AQ65" s="608">
        <v>363</v>
      </c>
      <c r="AR65" s="609"/>
      <c r="AS65" s="609"/>
      <c r="AT65" s="610"/>
    </row>
    <row r="66" spans="6:46" ht="14.45" customHeight="1" x14ac:dyDescent="0.25">
      <c r="F66" s="168"/>
      <c r="G66" s="573" t="s">
        <v>1045</v>
      </c>
      <c r="H66" s="521"/>
      <c r="I66" s="516"/>
      <c r="J66" s="105"/>
      <c r="K66" s="516"/>
      <c r="L66" s="572" t="s">
        <v>1082</v>
      </c>
      <c r="M66" s="516"/>
      <c r="N66" s="559"/>
      <c r="O66" s="559"/>
      <c r="P66" s="559"/>
      <c r="Q66" s="559"/>
      <c r="R66" s="559"/>
      <c r="S66" s="559"/>
      <c r="T66" s="559"/>
      <c r="U66" s="559"/>
      <c r="V66" s="559"/>
      <c r="W66" s="559"/>
      <c r="X66" s="517"/>
      <c r="Y66" s="516"/>
      <c r="Z66" s="559"/>
      <c r="AA66" s="370"/>
      <c r="AB66" s="370"/>
      <c r="AC66" s="608">
        <f t="shared" si="2"/>
        <v>395.08</v>
      </c>
      <c r="AD66" s="609"/>
      <c r="AE66" s="609"/>
      <c r="AF66" s="610"/>
      <c r="AG66" s="613"/>
      <c r="AH66" s="614"/>
      <c r="AI66" s="863" t="str">
        <f t="shared" si="3"/>
        <v/>
      </c>
      <c r="AJ66" s="863"/>
      <c r="AK66" s="863"/>
      <c r="AL66" s="864"/>
      <c r="AM66" s="562"/>
      <c r="AQ66" s="608">
        <v>332</v>
      </c>
      <c r="AR66" s="609"/>
      <c r="AS66" s="609"/>
      <c r="AT66" s="610"/>
    </row>
    <row r="67" spans="6:46" ht="14.45" customHeight="1" thickBot="1" x14ac:dyDescent="0.3">
      <c r="F67" s="154"/>
      <c r="G67" s="571" t="s">
        <v>1044</v>
      </c>
      <c r="H67" s="540"/>
      <c r="I67" s="533"/>
      <c r="J67" s="173"/>
      <c r="K67" s="533"/>
      <c r="L67" s="570" t="s">
        <v>1081</v>
      </c>
      <c r="M67" s="533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6"/>
      <c r="Y67" s="533"/>
      <c r="Z67" s="155"/>
      <c r="AA67" s="372"/>
      <c r="AB67" s="372"/>
      <c r="AC67" s="619">
        <f t="shared" si="2"/>
        <v>409.35999999999996</v>
      </c>
      <c r="AD67" s="620"/>
      <c r="AE67" s="620"/>
      <c r="AF67" s="621"/>
      <c r="AG67" s="661"/>
      <c r="AH67" s="653"/>
      <c r="AI67" s="865" t="str">
        <f t="shared" si="3"/>
        <v/>
      </c>
      <c r="AJ67" s="865"/>
      <c r="AK67" s="865"/>
      <c r="AL67" s="866"/>
      <c r="AM67" s="562"/>
      <c r="AQ67" s="873">
        <v>344</v>
      </c>
      <c r="AR67" s="874"/>
      <c r="AS67" s="874"/>
      <c r="AT67" s="875"/>
    </row>
    <row r="68" spans="6:46" ht="14.45" customHeight="1" x14ac:dyDescent="0.25">
      <c r="F68" s="145"/>
      <c r="G68" s="130" t="s">
        <v>1043</v>
      </c>
      <c r="H68" s="157"/>
      <c r="I68" s="131"/>
      <c r="J68" s="132"/>
      <c r="K68" s="131"/>
      <c r="L68" s="144" t="s">
        <v>1080</v>
      </c>
      <c r="M68" s="131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44"/>
      <c r="Y68" s="131"/>
      <c r="Z68" s="130"/>
      <c r="AA68" s="394"/>
      <c r="AB68" s="394"/>
      <c r="AC68" s="628">
        <f t="shared" si="2"/>
        <v>971.04</v>
      </c>
      <c r="AD68" s="629"/>
      <c r="AE68" s="629"/>
      <c r="AF68" s="630"/>
      <c r="AG68" s="660"/>
      <c r="AH68" s="644"/>
      <c r="AI68" s="870" t="str">
        <f t="shared" si="3"/>
        <v/>
      </c>
      <c r="AJ68" s="870"/>
      <c r="AK68" s="870"/>
      <c r="AL68" s="871"/>
      <c r="AM68" s="562"/>
      <c r="AQ68" s="628">
        <v>816</v>
      </c>
      <c r="AR68" s="629"/>
      <c r="AS68" s="629"/>
      <c r="AT68" s="630"/>
    </row>
    <row r="69" spans="6:46" ht="14.45" customHeight="1" x14ac:dyDescent="0.25">
      <c r="F69" s="168"/>
      <c r="G69" s="559" t="s">
        <v>1042</v>
      </c>
      <c r="H69" s="521"/>
      <c r="I69" s="516"/>
      <c r="J69" s="105"/>
      <c r="K69" s="516"/>
      <c r="L69" s="517" t="s">
        <v>1079</v>
      </c>
      <c r="M69" s="516"/>
      <c r="N69" s="559"/>
      <c r="O69" s="559"/>
      <c r="P69" s="559"/>
      <c r="Q69" s="559"/>
      <c r="R69" s="559"/>
      <c r="S69" s="559"/>
      <c r="T69" s="559"/>
      <c r="U69" s="559"/>
      <c r="V69" s="559"/>
      <c r="W69" s="559"/>
      <c r="X69" s="517"/>
      <c r="Y69" s="516"/>
      <c r="Z69" s="559"/>
      <c r="AA69" s="370"/>
      <c r="AB69" s="370"/>
      <c r="AC69" s="608">
        <f t="shared" si="2"/>
        <v>531.92999999999995</v>
      </c>
      <c r="AD69" s="609"/>
      <c r="AE69" s="609"/>
      <c r="AF69" s="610"/>
      <c r="AG69" s="613"/>
      <c r="AH69" s="614"/>
      <c r="AI69" s="863" t="str">
        <f t="shared" si="3"/>
        <v/>
      </c>
      <c r="AJ69" s="863"/>
      <c r="AK69" s="863"/>
      <c r="AL69" s="864"/>
      <c r="AM69" s="562"/>
      <c r="AQ69" s="608">
        <v>447</v>
      </c>
      <c r="AR69" s="609"/>
      <c r="AS69" s="609"/>
      <c r="AT69" s="610"/>
    </row>
    <row r="70" spans="6:46" ht="14.45" customHeight="1" x14ac:dyDescent="0.25">
      <c r="F70" s="168"/>
      <c r="G70" s="559" t="s">
        <v>1041</v>
      </c>
      <c r="H70" s="521"/>
      <c r="I70" s="516"/>
      <c r="J70" s="105"/>
      <c r="K70" s="516"/>
      <c r="L70" s="517" t="s">
        <v>1078</v>
      </c>
      <c r="M70" s="516"/>
      <c r="N70" s="559"/>
      <c r="O70" s="559"/>
      <c r="P70" s="559"/>
      <c r="Q70" s="559"/>
      <c r="R70" s="559"/>
      <c r="S70" s="559"/>
      <c r="T70" s="559"/>
      <c r="U70" s="559"/>
      <c r="V70" s="559"/>
      <c r="W70" s="559"/>
      <c r="X70" s="517"/>
      <c r="Y70" s="516"/>
      <c r="Z70" s="559"/>
      <c r="AA70" s="370"/>
      <c r="AB70" s="370"/>
      <c r="AC70" s="608">
        <f t="shared" si="2"/>
        <v>447.44</v>
      </c>
      <c r="AD70" s="609"/>
      <c r="AE70" s="609"/>
      <c r="AF70" s="610"/>
      <c r="AG70" s="613"/>
      <c r="AH70" s="614"/>
      <c r="AI70" s="863" t="str">
        <f t="shared" si="3"/>
        <v/>
      </c>
      <c r="AJ70" s="863"/>
      <c r="AK70" s="863"/>
      <c r="AL70" s="864"/>
      <c r="AM70" s="562"/>
      <c r="AQ70" s="608">
        <v>376</v>
      </c>
      <c r="AR70" s="609"/>
      <c r="AS70" s="609"/>
      <c r="AT70" s="610"/>
    </row>
    <row r="71" spans="6:46" ht="14.45" customHeight="1" x14ac:dyDescent="0.25">
      <c r="F71" s="168"/>
      <c r="G71" s="559" t="s">
        <v>1040</v>
      </c>
      <c r="H71" s="521"/>
      <c r="I71" s="516"/>
      <c r="J71" s="105"/>
      <c r="K71" s="516"/>
      <c r="L71" s="517" t="s">
        <v>732</v>
      </c>
      <c r="M71" s="516"/>
      <c r="N71" s="559"/>
      <c r="O71" s="559"/>
      <c r="P71" s="559"/>
      <c r="Q71" s="559"/>
      <c r="R71" s="559"/>
      <c r="S71" s="559"/>
      <c r="T71" s="559"/>
      <c r="U71" s="559"/>
      <c r="V71" s="559"/>
      <c r="W71" s="559"/>
      <c r="X71" s="517"/>
      <c r="Y71" s="516"/>
      <c r="Z71" s="559"/>
      <c r="AA71" s="370"/>
      <c r="AB71" s="370"/>
      <c r="AC71" s="608">
        <f t="shared" si="2"/>
        <v>1655.29</v>
      </c>
      <c r="AD71" s="609"/>
      <c r="AE71" s="609"/>
      <c r="AF71" s="610"/>
      <c r="AG71" s="613"/>
      <c r="AH71" s="614"/>
      <c r="AI71" s="863" t="str">
        <f t="shared" si="3"/>
        <v/>
      </c>
      <c r="AJ71" s="863"/>
      <c r="AK71" s="863"/>
      <c r="AL71" s="864"/>
      <c r="AM71" s="562"/>
      <c r="AQ71" s="608">
        <v>1391</v>
      </c>
      <c r="AR71" s="609"/>
      <c r="AS71" s="609"/>
      <c r="AT71" s="610"/>
    </row>
    <row r="72" spans="6:46" ht="14.45" customHeight="1" thickBot="1" x14ac:dyDescent="0.3">
      <c r="F72" s="154"/>
      <c r="G72" s="155" t="s">
        <v>1039</v>
      </c>
      <c r="H72" s="540"/>
      <c r="I72" s="533"/>
      <c r="J72" s="173"/>
      <c r="K72" s="533"/>
      <c r="L72" s="156" t="s">
        <v>992</v>
      </c>
      <c r="M72" s="533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6"/>
      <c r="Y72" s="533"/>
      <c r="Z72" s="155"/>
      <c r="AA72" s="372"/>
      <c r="AB72" s="372"/>
      <c r="AC72" s="619">
        <f t="shared" si="2"/>
        <v>153.51</v>
      </c>
      <c r="AD72" s="620"/>
      <c r="AE72" s="620"/>
      <c r="AF72" s="621"/>
      <c r="AG72" s="661"/>
      <c r="AH72" s="653"/>
      <c r="AI72" s="865" t="str">
        <f t="shared" si="3"/>
        <v/>
      </c>
      <c r="AJ72" s="865"/>
      <c r="AK72" s="865"/>
      <c r="AL72" s="866"/>
      <c r="AM72" s="562"/>
      <c r="AQ72" s="619">
        <v>129</v>
      </c>
      <c r="AR72" s="620"/>
      <c r="AS72" s="620"/>
      <c r="AT72" s="621"/>
    </row>
    <row r="73" spans="6:46" ht="14.45" customHeight="1" x14ac:dyDescent="0.25">
      <c r="F73" s="167"/>
      <c r="G73" s="130" t="s">
        <v>1038</v>
      </c>
      <c r="H73" s="147"/>
      <c r="I73" s="148"/>
      <c r="J73" s="172"/>
      <c r="K73" s="148"/>
      <c r="L73" s="144" t="s">
        <v>1077</v>
      </c>
      <c r="M73" s="148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9"/>
      <c r="Y73" s="148"/>
      <c r="Z73" s="146"/>
      <c r="AA73" s="391"/>
      <c r="AB73" s="391"/>
      <c r="AC73" s="628">
        <f t="shared" si="2"/>
        <v>661.64</v>
      </c>
      <c r="AD73" s="629"/>
      <c r="AE73" s="629"/>
      <c r="AF73" s="630"/>
      <c r="AG73" s="660"/>
      <c r="AH73" s="644"/>
      <c r="AI73" s="870" t="str">
        <f t="shared" si="3"/>
        <v/>
      </c>
      <c r="AJ73" s="870"/>
      <c r="AK73" s="870"/>
      <c r="AL73" s="871"/>
      <c r="AM73" s="562"/>
      <c r="AQ73" s="876">
        <v>556</v>
      </c>
      <c r="AR73" s="877"/>
      <c r="AS73" s="877"/>
      <c r="AT73" s="878"/>
    </row>
    <row r="74" spans="6:46" ht="14.45" customHeight="1" x14ac:dyDescent="0.25">
      <c r="F74" s="168"/>
      <c r="G74" s="77" t="s">
        <v>1037</v>
      </c>
      <c r="H74" s="521"/>
      <c r="I74" s="516"/>
      <c r="J74" s="105"/>
      <c r="K74" s="516"/>
      <c r="L74" s="80" t="s">
        <v>1076</v>
      </c>
      <c r="M74" s="516"/>
      <c r="N74" s="559"/>
      <c r="O74" s="559"/>
      <c r="P74" s="559"/>
      <c r="Q74" s="559"/>
      <c r="R74" s="559"/>
      <c r="S74" s="559"/>
      <c r="T74" s="559"/>
      <c r="U74" s="559"/>
      <c r="V74" s="559"/>
      <c r="W74" s="559"/>
      <c r="X74" s="517"/>
      <c r="Y74" s="516"/>
      <c r="Z74" s="559"/>
      <c r="AA74" s="370"/>
      <c r="AB74" s="370"/>
      <c r="AC74" s="608">
        <f t="shared" si="2"/>
        <v>362.95</v>
      </c>
      <c r="AD74" s="609"/>
      <c r="AE74" s="609"/>
      <c r="AF74" s="610"/>
      <c r="AG74" s="613"/>
      <c r="AH74" s="614"/>
      <c r="AI74" s="863" t="str">
        <f t="shared" si="3"/>
        <v/>
      </c>
      <c r="AJ74" s="863"/>
      <c r="AK74" s="863"/>
      <c r="AL74" s="864"/>
      <c r="AM74" s="562"/>
      <c r="AQ74" s="608">
        <v>305</v>
      </c>
      <c r="AR74" s="609"/>
      <c r="AS74" s="609"/>
      <c r="AT74" s="610"/>
    </row>
    <row r="75" spans="6:46" ht="14.45" customHeight="1" x14ac:dyDescent="0.25">
      <c r="F75" s="168"/>
      <c r="G75" s="61" t="s">
        <v>1036</v>
      </c>
      <c r="H75" s="521"/>
      <c r="I75" s="516"/>
      <c r="J75" s="105"/>
      <c r="K75" s="516"/>
      <c r="L75" s="64" t="s">
        <v>1075</v>
      </c>
      <c r="M75" s="516"/>
      <c r="N75" s="559"/>
      <c r="O75" s="559"/>
      <c r="P75" s="559"/>
      <c r="Q75" s="559"/>
      <c r="R75" s="559"/>
      <c r="S75" s="559"/>
      <c r="T75" s="559"/>
      <c r="U75" s="559"/>
      <c r="V75" s="559"/>
      <c r="W75" s="559"/>
      <c r="X75" s="517"/>
      <c r="Y75" s="516"/>
      <c r="Z75" s="559"/>
      <c r="AA75" s="370"/>
      <c r="AB75" s="370"/>
      <c r="AC75" s="608">
        <f t="shared" si="2"/>
        <v>209.44</v>
      </c>
      <c r="AD75" s="609"/>
      <c r="AE75" s="609"/>
      <c r="AF75" s="610"/>
      <c r="AG75" s="613"/>
      <c r="AH75" s="614"/>
      <c r="AI75" s="863" t="str">
        <f t="shared" si="3"/>
        <v/>
      </c>
      <c r="AJ75" s="863"/>
      <c r="AK75" s="863"/>
      <c r="AL75" s="864"/>
      <c r="AM75" s="562"/>
      <c r="AQ75" s="608">
        <v>176</v>
      </c>
      <c r="AR75" s="609"/>
      <c r="AS75" s="609"/>
      <c r="AT75" s="610"/>
    </row>
    <row r="76" spans="6:46" ht="14.45" customHeight="1" thickBot="1" x14ac:dyDescent="0.3">
      <c r="F76" s="154"/>
      <c r="G76" s="155" t="s">
        <v>1035</v>
      </c>
      <c r="H76" s="540"/>
      <c r="I76" s="533"/>
      <c r="J76" s="173"/>
      <c r="K76" s="533"/>
      <c r="L76" s="156" t="s">
        <v>1074</v>
      </c>
      <c r="M76" s="533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6"/>
      <c r="Y76" s="533"/>
      <c r="Z76" s="155"/>
      <c r="AA76" s="372"/>
      <c r="AB76" s="372"/>
      <c r="AC76" s="619">
        <f t="shared" si="2"/>
        <v>1107.8899999999999</v>
      </c>
      <c r="AD76" s="620"/>
      <c r="AE76" s="620"/>
      <c r="AF76" s="621"/>
      <c r="AG76" s="661"/>
      <c r="AH76" s="653"/>
      <c r="AI76" s="865" t="str">
        <f t="shared" si="3"/>
        <v/>
      </c>
      <c r="AJ76" s="865"/>
      <c r="AK76" s="865"/>
      <c r="AL76" s="866"/>
      <c r="AM76" s="562"/>
      <c r="AQ76" s="873">
        <v>931</v>
      </c>
      <c r="AR76" s="874"/>
      <c r="AS76" s="874"/>
      <c r="AT76" s="875"/>
    </row>
    <row r="77" spans="6:46" ht="14.45" customHeight="1" x14ac:dyDescent="0.25">
      <c r="F77" s="170"/>
      <c r="G77" s="77" t="s">
        <v>1034</v>
      </c>
      <c r="H77" s="78"/>
      <c r="I77" s="79"/>
      <c r="J77" s="177"/>
      <c r="K77" s="79"/>
      <c r="L77" s="80" t="s">
        <v>1087</v>
      </c>
      <c r="M77" s="79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80"/>
      <c r="Y77" s="79"/>
      <c r="Z77" s="77"/>
      <c r="AA77" s="392"/>
      <c r="AB77" s="392"/>
      <c r="AC77" s="876" t="s">
        <v>22</v>
      </c>
      <c r="AD77" s="877"/>
      <c r="AE77" s="877"/>
      <c r="AF77" s="878"/>
      <c r="AG77" s="879"/>
      <c r="AH77" s="880"/>
      <c r="AI77" s="881" t="str">
        <f t="shared" si="3"/>
        <v/>
      </c>
      <c r="AJ77" s="881"/>
      <c r="AK77" s="881"/>
      <c r="AL77" s="882"/>
      <c r="AM77" s="562"/>
      <c r="AQ77" s="628" t="s">
        <v>22</v>
      </c>
      <c r="AR77" s="629"/>
      <c r="AS77" s="629"/>
      <c r="AT77" s="630"/>
    </row>
    <row r="78" spans="6:46" ht="14.45" customHeight="1" x14ac:dyDescent="0.25">
      <c r="F78" s="170"/>
      <c r="G78" s="77" t="s">
        <v>1033</v>
      </c>
      <c r="H78" s="78"/>
      <c r="I78" s="79"/>
      <c r="J78" s="177"/>
      <c r="K78" s="79"/>
      <c r="L78" s="80" t="s">
        <v>1088</v>
      </c>
      <c r="M78" s="79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80"/>
      <c r="Y78" s="79"/>
      <c r="Z78" s="77"/>
      <c r="AA78" s="392"/>
      <c r="AB78" s="392"/>
      <c r="AC78" s="608" t="s">
        <v>22</v>
      </c>
      <c r="AD78" s="609"/>
      <c r="AE78" s="609"/>
      <c r="AF78" s="610"/>
      <c r="AG78" s="613"/>
      <c r="AH78" s="614"/>
      <c r="AI78" s="863" t="str">
        <f t="shared" si="3"/>
        <v/>
      </c>
      <c r="AJ78" s="863"/>
      <c r="AK78" s="863"/>
      <c r="AL78" s="864"/>
      <c r="AM78" s="562"/>
      <c r="AQ78" s="608" t="s">
        <v>22</v>
      </c>
      <c r="AR78" s="609"/>
      <c r="AS78" s="609"/>
      <c r="AT78" s="610"/>
    </row>
    <row r="79" spans="6:46" ht="14.45" customHeight="1" x14ac:dyDescent="0.25">
      <c r="F79" s="168"/>
      <c r="G79" s="77" t="s">
        <v>1032</v>
      </c>
      <c r="H79" s="521"/>
      <c r="I79" s="516"/>
      <c r="J79" s="105"/>
      <c r="K79" s="516"/>
      <c r="L79" s="80" t="s">
        <v>1086</v>
      </c>
      <c r="M79" s="516"/>
      <c r="N79" s="559"/>
      <c r="O79" s="559"/>
      <c r="P79" s="559"/>
      <c r="Q79" s="559"/>
      <c r="R79" s="559"/>
      <c r="S79" s="559"/>
      <c r="T79" s="559"/>
      <c r="U79" s="559"/>
      <c r="V79" s="559"/>
      <c r="W79" s="559"/>
      <c r="X79" s="517"/>
      <c r="Y79" s="516"/>
      <c r="Z79" s="559"/>
      <c r="AA79" s="370"/>
      <c r="AB79" s="370"/>
      <c r="AC79" s="608" t="s">
        <v>22</v>
      </c>
      <c r="AD79" s="609"/>
      <c r="AE79" s="609"/>
      <c r="AF79" s="610"/>
      <c r="AG79" s="613"/>
      <c r="AH79" s="614"/>
      <c r="AI79" s="863" t="str">
        <f t="shared" si="3"/>
        <v/>
      </c>
      <c r="AJ79" s="863"/>
      <c r="AK79" s="863"/>
      <c r="AL79" s="864"/>
      <c r="AM79" s="562"/>
      <c r="AQ79" s="608" t="s">
        <v>22</v>
      </c>
      <c r="AR79" s="609"/>
      <c r="AS79" s="609"/>
      <c r="AT79" s="610"/>
    </row>
    <row r="80" spans="6:46" ht="14.45" customHeight="1" thickBot="1" x14ac:dyDescent="0.3">
      <c r="F80" s="154"/>
      <c r="G80" s="155" t="s">
        <v>1031</v>
      </c>
      <c r="H80" s="540"/>
      <c r="I80" s="533"/>
      <c r="J80" s="173"/>
      <c r="K80" s="533"/>
      <c r="L80" s="156" t="s">
        <v>1069</v>
      </c>
      <c r="M80" s="533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6"/>
      <c r="Y80" s="533"/>
      <c r="Z80" s="155"/>
      <c r="AA80" s="372"/>
      <c r="AB80" s="372"/>
      <c r="AC80" s="619">
        <f t="shared" ref="AC80:AC90" si="4">AQ80*(1+$AC$18)</f>
        <v>671.16</v>
      </c>
      <c r="AD80" s="620"/>
      <c r="AE80" s="620"/>
      <c r="AF80" s="621"/>
      <c r="AG80" s="661"/>
      <c r="AH80" s="653"/>
      <c r="AI80" s="865" t="str">
        <f t="shared" si="3"/>
        <v/>
      </c>
      <c r="AJ80" s="865"/>
      <c r="AK80" s="865"/>
      <c r="AL80" s="866"/>
      <c r="AM80" s="562"/>
      <c r="AQ80" s="619">
        <v>564</v>
      </c>
      <c r="AR80" s="620"/>
      <c r="AS80" s="620"/>
      <c r="AT80" s="621"/>
    </row>
    <row r="81" spans="6:47" ht="14.45" customHeight="1" x14ac:dyDescent="0.25">
      <c r="F81" s="145"/>
      <c r="G81" s="130" t="s">
        <v>1030</v>
      </c>
      <c r="H81" s="157"/>
      <c r="I81" s="131"/>
      <c r="J81" s="132"/>
      <c r="K81" s="131"/>
      <c r="L81" s="144" t="s">
        <v>744</v>
      </c>
      <c r="M81" s="131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44"/>
      <c r="Y81" s="131"/>
      <c r="Z81" s="130"/>
      <c r="AA81" s="394"/>
      <c r="AB81" s="394"/>
      <c r="AC81" s="628">
        <f t="shared" si="4"/>
        <v>196.35</v>
      </c>
      <c r="AD81" s="629"/>
      <c r="AE81" s="629"/>
      <c r="AF81" s="630"/>
      <c r="AG81" s="660"/>
      <c r="AH81" s="644"/>
      <c r="AI81" s="870" t="str">
        <f t="shared" si="3"/>
        <v/>
      </c>
      <c r="AJ81" s="870"/>
      <c r="AK81" s="870"/>
      <c r="AL81" s="871"/>
      <c r="AM81" s="562"/>
      <c r="AQ81" s="628">
        <v>165</v>
      </c>
      <c r="AR81" s="629"/>
      <c r="AS81" s="629"/>
      <c r="AT81" s="630"/>
    </row>
    <row r="82" spans="6:47" ht="14.45" customHeight="1" x14ac:dyDescent="0.25">
      <c r="F82" s="168"/>
      <c r="G82" s="559" t="s">
        <v>1029</v>
      </c>
      <c r="H82" s="521"/>
      <c r="I82" s="516"/>
      <c r="J82" s="105"/>
      <c r="K82" s="516"/>
      <c r="L82" s="517" t="s">
        <v>745</v>
      </c>
      <c r="M82" s="516"/>
      <c r="N82" s="559"/>
      <c r="O82" s="559"/>
      <c r="P82" s="559"/>
      <c r="Q82" s="559"/>
      <c r="R82" s="559"/>
      <c r="S82" s="559"/>
      <c r="T82" s="559"/>
      <c r="U82" s="559"/>
      <c r="V82" s="559"/>
      <c r="W82" s="559"/>
      <c r="X82" s="517"/>
      <c r="Y82" s="516"/>
      <c r="Z82" s="559"/>
      <c r="AA82" s="370"/>
      <c r="AB82" s="370"/>
      <c r="AC82" s="608">
        <f t="shared" si="4"/>
        <v>1566.04</v>
      </c>
      <c r="AD82" s="609"/>
      <c r="AE82" s="609"/>
      <c r="AF82" s="610"/>
      <c r="AG82" s="613"/>
      <c r="AH82" s="614"/>
      <c r="AI82" s="863" t="str">
        <f t="shared" si="3"/>
        <v/>
      </c>
      <c r="AJ82" s="863"/>
      <c r="AK82" s="863"/>
      <c r="AL82" s="864"/>
      <c r="AM82" s="562"/>
      <c r="AQ82" s="608">
        <v>1316</v>
      </c>
      <c r="AR82" s="609"/>
      <c r="AS82" s="609"/>
      <c r="AT82" s="610"/>
    </row>
    <row r="83" spans="6:47" ht="14.45" customHeight="1" x14ac:dyDescent="0.25">
      <c r="F83" s="168"/>
      <c r="G83" s="559" t="s">
        <v>1028</v>
      </c>
      <c r="H83" s="521"/>
      <c r="I83" s="516"/>
      <c r="J83" s="105"/>
      <c r="K83" s="516"/>
      <c r="L83" s="517" t="s">
        <v>692</v>
      </c>
      <c r="M83" s="516"/>
      <c r="N83" s="559"/>
      <c r="O83" s="559"/>
      <c r="P83" s="559"/>
      <c r="Q83" s="559"/>
      <c r="R83" s="559"/>
      <c r="S83" s="559"/>
      <c r="T83" s="559"/>
      <c r="U83" s="559"/>
      <c r="V83" s="559"/>
      <c r="W83" s="559"/>
      <c r="X83" s="517"/>
      <c r="Y83" s="516"/>
      <c r="Z83" s="559"/>
      <c r="AA83" s="370"/>
      <c r="AB83" s="370"/>
      <c r="AC83" s="608">
        <f t="shared" si="4"/>
        <v>55.93</v>
      </c>
      <c r="AD83" s="609"/>
      <c r="AE83" s="609"/>
      <c r="AF83" s="610"/>
      <c r="AG83" s="613"/>
      <c r="AH83" s="614"/>
      <c r="AI83" s="863" t="str">
        <f t="shared" si="3"/>
        <v/>
      </c>
      <c r="AJ83" s="863"/>
      <c r="AK83" s="863"/>
      <c r="AL83" s="864"/>
      <c r="AM83" s="562"/>
      <c r="AQ83" s="608">
        <v>47</v>
      </c>
      <c r="AR83" s="609"/>
      <c r="AS83" s="609"/>
      <c r="AT83" s="610"/>
    </row>
    <row r="84" spans="6:47" ht="14.45" customHeight="1" x14ac:dyDescent="0.25">
      <c r="F84" s="168"/>
      <c r="G84" s="559" t="s">
        <v>1027</v>
      </c>
      <c r="H84" s="521"/>
      <c r="I84" s="516"/>
      <c r="J84" s="105"/>
      <c r="K84" s="516"/>
      <c r="L84" s="517" t="s">
        <v>746</v>
      </c>
      <c r="M84" s="516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17"/>
      <c r="Y84" s="516"/>
      <c r="Z84" s="559"/>
      <c r="AA84" s="370"/>
      <c r="AB84" s="370"/>
      <c r="AC84" s="608">
        <f t="shared" si="4"/>
        <v>101.14999999999999</v>
      </c>
      <c r="AD84" s="609"/>
      <c r="AE84" s="609"/>
      <c r="AF84" s="610"/>
      <c r="AG84" s="613"/>
      <c r="AH84" s="614"/>
      <c r="AI84" s="863" t="str">
        <f t="shared" si="3"/>
        <v/>
      </c>
      <c r="AJ84" s="863"/>
      <c r="AK84" s="863"/>
      <c r="AL84" s="864"/>
      <c r="AM84" s="562"/>
      <c r="AQ84" s="608">
        <v>85</v>
      </c>
      <c r="AR84" s="609"/>
      <c r="AS84" s="609"/>
      <c r="AT84" s="610"/>
    </row>
    <row r="85" spans="6:47" ht="14.45" customHeight="1" x14ac:dyDescent="0.25">
      <c r="F85" s="168"/>
      <c r="G85" s="559" t="s">
        <v>1026</v>
      </c>
      <c r="H85" s="521"/>
      <c r="I85" s="516"/>
      <c r="J85" s="105"/>
      <c r="K85" s="516"/>
      <c r="L85" s="517" t="s">
        <v>747</v>
      </c>
      <c r="M85" s="516"/>
      <c r="N85" s="559"/>
      <c r="O85" s="559"/>
      <c r="P85" s="559"/>
      <c r="Q85" s="559"/>
      <c r="R85" s="559"/>
      <c r="S85" s="559"/>
      <c r="T85" s="559"/>
      <c r="U85" s="559"/>
      <c r="V85" s="559"/>
      <c r="W85" s="559"/>
      <c r="X85" s="517"/>
      <c r="Y85" s="516"/>
      <c r="Z85" s="559"/>
      <c r="AA85" s="370"/>
      <c r="AB85" s="370"/>
      <c r="AC85" s="608">
        <f t="shared" si="4"/>
        <v>1028.1599999999999</v>
      </c>
      <c r="AD85" s="609"/>
      <c r="AE85" s="609"/>
      <c r="AF85" s="610"/>
      <c r="AG85" s="613"/>
      <c r="AH85" s="614"/>
      <c r="AI85" s="863" t="str">
        <f t="shared" si="3"/>
        <v/>
      </c>
      <c r="AJ85" s="863"/>
      <c r="AK85" s="863"/>
      <c r="AL85" s="864"/>
      <c r="AM85" s="562"/>
      <c r="AQ85" s="608">
        <v>864</v>
      </c>
      <c r="AR85" s="609"/>
      <c r="AS85" s="609"/>
      <c r="AT85" s="610"/>
    </row>
    <row r="86" spans="6:47" ht="14.45" customHeight="1" x14ac:dyDescent="0.25">
      <c r="F86" s="168"/>
      <c r="G86" s="559" t="s">
        <v>1025</v>
      </c>
      <c r="H86" s="521"/>
      <c r="I86" s="516"/>
      <c r="J86" s="105"/>
      <c r="K86" s="516"/>
      <c r="L86" s="517" t="s">
        <v>748</v>
      </c>
      <c r="M86" s="516"/>
      <c r="N86" s="559"/>
      <c r="O86" s="559"/>
      <c r="P86" s="559"/>
      <c r="Q86" s="559"/>
      <c r="R86" s="559"/>
      <c r="S86" s="559"/>
      <c r="T86" s="559"/>
      <c r="U86" s="559"/>
      <c r="V86" s="559"/>
      <c r="W86" s="559"/>
      <c r="X86" s="517"/>
      <c r="Y86" s="516"/>
      <c r="Z86" s="559"/>
      <c r="AA86" s="370"/>
      <c r="AB86" s="370"/>
      <c r="AC86" s="608">
        <f t="shared" si="4"/>
        <v>141.60999999999999</v>
      </c>
      <c r="AD86" s="609"/>
      <c r="AE86" s="609"/>
      <c r="AF86" s="610"/>
      <c r="AG86" s="613"/>
      <c r="AH86" s="614"/>
      <c r="AI86" s="863" t="str">
        <f t="shared" si="3"/>
        <v/>
      </c>
      <c r="AJ86" s="863"/>
      <c r="AK86" s="863"/>
      <c r="AL86" s="864"/>
      <c r="AM86" s="562"/>
      <c r="AQ86" s="608">
        <v>119</v>
      </c>
      <c r="AR86" s="609"/>
      <c r="AS86" s="609"/>
      <c r="AT86" s="610"/>
    </row>
    <row r="87" spans="6:47" ht="14.45" customHeight="1" x14ac:dyDescent="0.25">
      <c r="F87" s="168"/>
      <c r="G87" s="559" t="s">
        <v>1024</v>
      </c>
      <c r="H87" s="521"/>
      <c r="I87" s="516"/>
      <c r="J87" s="105"/>
      <c r="K87" s="516"/>
      <c r="L87" s="517" t="s">
        <v>701</v>
      </c>
      <c r="M87" s="516"/>
      <c r="N87" s="559"/>
      <c r="O87" s="559"/>
      <c r="P87" s="559"/>
      <c r="Q87" s="559"/>
      <c r="R87" s="559"/>
      <c r="S87" s="559"/>
      <c r="T87" s="559"/>
      <c r="U87" s="559"/>
      <c r="V87" s="559"/>
      <c r="W87" s="559"/>
      <c r="X87" s="517"/>
      <c r="Y87" s="516"/>
      <c r="Z87" s="559"/>
      <c r="AA87" s="370"/>
      <c r="AB87" s="370"/>
      <c r="AC87" s="608">
        <f t="shared" si="4"/>
        <v>2238.39</v>
      </c>
      <c r="AD87" s="609"/>
      <c r="AE87" s="609"/>
      <c r="AF87" s="610"/>
      <c r="AG87" s="613"/>
      <c r="AH87" s="614"/>
      <c r="AI87" s="863" t="str">
        <f t="shared" si="3"/>
        <v/>
      </c>
      <c r="AJ87" s="863"/>
      <c r="AK87" s="863"/>
      <c r="AL87" s="864"/>
      <c r="AM87" s="562"/>
      <c r="AQ87" s="608">
        <v>1881</v>
      </c>
      <c r="AR87" s="609"/>
      <c r="AS87" s="609"/>
      <c r="AT87" s="610"/>
    </row>
    <row r="88" spans="6:47" ht="14.45" customHeight="1" x14ac:dyDescent="0.25">
      <c r="F88" s="168"/>
      <c r="G88" s="61" t="s">
        <v>1023</v>
      </c>
      <c r="H88" s="521"/>
      <c r="I88" s="516"/>
      <c r="J88" s="105"/>
      <c r="K88" s="516"/>
      <c r="L88" s="517" t="s">
        <v>749</v>
      </c>
      <c r="M88" s="516"/>
      <c r="N88" s="559"/>
      <c r="O88" s="559"/>
      <c r="P88" s="559"/>
      <c r="Q88" s="559"/>
      <c r="R88" s="559"/>
      <c r="S88" s="559"/>
      <c r="T88" s="559"/>
      <c r="U88" s="559"/>
      <c r="V88" s="559"/>
      <c r="W88" s="559"/>
      <c r="X88" s="517"/>
      <c r="Y88" s="516"/>
      <c r="Z88" s="559"/>
      <c r="AA88" s="370"/>
      <c r="AB88" s="370"/>
      <c r="AC88" s="608">
        <f t="shared" si="4"/>
        <v>1646.96</v>
      </c>
      <c r="AD88" s="609"/>
      <c r="AE88" s="609"/>
      <c r="AF88" s="610"/>
      <c r="AG88" s="613"/>
      <c r="AH88" s="614"/>
      <c r="AI88" s="863" t="str">
        <f t="shared" si="3"/>
        <v/>
      </c>
      <c r="AJ88" s="863"/>
      <c r="AK88" s="863"/>
      <c r="AL88" s="864"/>
      <c r="AM88" s="562"/>
      <c r="AQ88" s="608">
        <v>1384</v>
      </c>
      <c r="AR88" s="609"/>
      <c r="AS88" s="609"/>
      <c r="AT88" s="610"/>
    </row>
    <row r="89" spans="6:47" ht="14.45" customHeight="1" x14ac:dyDescent="0.25">
      <c r="F89" s="171"/>
      <c r="G89" s="61" t="s">
        <v>1022</v>
      </c>
      <c r="H89" s="62"/>
      <c r="I89" s="63"/>
      <c r="J89" s="178"/>
      <c r="K89" s="63"/>
      <c r="L89" s="64" t="s">
        <v>750</v>
      </c>
      <c r="M89" s="6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4"/>
      <c r="Y89" s="63"/>
      <c r="Z89" s="61"/>
      <c r="AA89" s="393"/>
      <c r="AB89" s="393"/>
      <c r="AC89" s="608">
        <f t="shared" si="4"/>
        <v>1567.23</v>
      </c>
      <c r="AD89" s="609"/>
      <c r="AE89" s="609"/>
      <c r="AF89" s="610"/>
      <c r="AG89" s="613"/>
      <c r="AH89" s="614"/>
      <c r="AI89" s="863" t="str">
        <f t="shared" si="3"/>
        <v/>
      </c>
      <c r="AJ89" s="863"/>
      <c r="AK89" s="863"/>
      <c r="AL89" s="864"/>
      <c r="AM89" s="562"/>
      <c r="AQ89" s="608">
        <v>1317</v>
      </c>
      <c r="AR89" s="609"/>
      <c r="AS89" s="609"/>
      <c r="AT89" s="610"/>
    </row>
    <row r="90" spans="6:47" ht="14.45" customHeight="1" thickBot="1" x14ac:dyDescent="0.3">
      <c r="F90" s="154"/>
      <c r="G90" s="156" t="s">
        <v>1021</v>
      </c>
      <c r="H90" s="540"/>
      <c r="I90" s="533"/>
      <c r="J90" s="173"/>
      <c r="K90" s="533"/>
      <c r="L90" s="156" t="s">
        <v>751</v>
      </c>
      <c r="M90" s="533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6"/>
      <c r="Y90" s="533"/>
      <c r="Z90" s="155"/>
      <c r="AA90" s="372"/>
      <c r="AB90" s="372"/>
      <c r="AC90" s="619">
        <f t="shared" si="4"/>
        <v>252.28</v>
      </c>
      <c r="AD90" s="620"/>
      <c r="AE90" s="620"/>
      <c r="AF90" s="621"/>
      <c r="AG90" s="661"/>
      <c r="AH90" s="653"/>
      <c r="AI90" s="865" t="str">
        <f t="shared" si="3"/>
        <v/>
      </c>
      <c r="AJ90" s="865"/>
      <c r="AK90" s="865"/>
      <c r="AL90" s="866"/>
      <c r="AM90" s="562"/>
      <c r="AQ90" s="619">
        <v>212</v>
      </c>
      <c r="AR90" s="620"/>
      <c r="AS90" s="620"/>
      <c r="AT90" s="621"/>
    </row>
    <row r="91" spans="6:47" ht="21" customHeight="1" thickBot="1" x14ac:dyDescent="0.35">
      <c r="G91" s="569" t="s">
        <v>20</v>
      </c>
      <c r="I91" s="568"/>
      <c r="J91" s="565"/>
      <c r="K91" s="568"/>
      <c r="L91" s="566"/>
      <c r="M91" s="568"/>
      <c r="N91" s="567"/>
      <c r="O91" s="567"/>
      <c r="P91" s="567"/>
      <c r="Q91" s="567"/>
      <c r="R91" s="567"/>
      <c r="S91" s="567"/>
      <c r="T91" s="567"/>
      <c r="U91" s="567"/>
      <c r="V91" s="567"/>
      <c r="W91" s="567"/>
      <c r="X91" s="566"/>
      <c r="Y91" s="565"/>
      <c r="Z91" s="565"/>
      <c r="AA91" s="563"/>
      <c r="AB91" s="563"/>
      <c r="AC91" s="563"/>
      <c r="AD91" s="563"/>
      <c r="AE91" s="563"/>
      <c r="AF91" s="563"/>
      <c r="AG91" s="563"/>
      <c r="AH91" s="564" t="s">
        <v>21</v>
      </c>
      <c r="AI91" s="867">
        <f>SUM(AI21:AL35)+SUM(AI64:AL90)</f>
        <v>0</v>
      </c>
      <c r="AJ91" s="868"/>
      <c r="AK91" s="868"/>
      <c r="AL91" s="869"/>
      <c r="AM91" s="562"/>
      <c r="AQ91" s="563"/>
      <c r="AR91" s="563"/>
      <c r="AS91" s="563"/>
      <c r="AT91" s="563"/>
    </row>
    <row r="92" spans="6:47" ht="9" customHeight="1" x14ac:dyDescent="0.25">
      <c r="F92" s="184"/>
      <c r="G92" s="686"/>
      <c r="H92" s="686"/>
      <c r="I92" s="686"/>
      <c r="J92" s="686"/>
      <c r="K92" s="686"/>
      <c r="L92" s="686"/>
      <c r="M92" s="686"/>
      <c r="N92" s="686"/>
      <c r="O92" s="686"/>
      <c r="P92" s="686"/>
      <c r="Q92" s="686"/>
      <c r="R92" s="686"/>
      <c r="S92" s="686"/>
      <c r="T92" s="686"/>
      <c r="U92" s="686"/>
      <c r="V92" s="686"/>
      <c r="W92" s="686"/>
      <c r="X92" s="686"/>
      <c r="Y92" s="686"/>
      <c r="Z92" s="686"/>
      <c r="AA92" s="686"/>
      <c r="AB92" s="687"/>
      <c r="AC92" s="628"/>
      <c r="AD92" s="629"/>
      <c r="AE92" s="629"/>
      <c r="AF92" s="630"/>
      <c r="AG92" s="660"/>
      <c r="AH92" s="644"/>
      <c r="AI92" s="861" t="str">
        <f t="shared" ref="AI92:AI109" si="5">IF(AG92="","",AG92*AC92)</f>
        <v/>
      </c>
      <c r="AJ92" s="861"/>
      <c r="AK92" s="861"/>
      <c r="AL92" s="862"/>
      <c r="AM92" s="562"/>
      <c r="AQ92" s="628"/>
      <c r="AR92" s="629"/>
      <c r="AS92" s="629"/>
      <c r="AT92" s="630"/>
    </row>
    <row r="93" spans="6:47" ht="17.100000000000001" customHeight="1" x14ac:dyDescent="0.25">
      <c r="F93" s="185">
        <v>1</v>
      </c>
      <c r="G93" s="681" t="s">
        <v>708</v>
      </c>
      <c r="H93" s="681"/>
      <c r="I93" s="681"/>
      <c r="J93" s="681"/>
      <c r="K93" s="681"/>
      <c r="L93" s="681"/>
      <c r="M93" s="681"/>
      <c r="N93" s="681"/>
      <c r="O93" s="681"/>
      <c r="P93" s="681"/>
      <c r="Q93" s="681"/>
      <c r="R93" s="681"/>
      <c r="S93" s="681"/>
      <c r="T93" s="681"/>
      <c r="U93" s="681"/>
      <c r="V93" s="681"/>
      <c r="W93" s="681"/>
      <c r="X93" s="681"/>
      <c r="Y93" s="681"/>
      <c r="Z93" s="681"/>
      <c r="AA93" s="681"/>
      <c r="AB93" s="682"/>
      <c r="AC93" s="608"/>
      <c r="AD93" s="609"/>
      <c r="AE93" s="609"/>
      <c r="AF93" s="610"/>
      <c r="AG93" s="613"/>
      <c r="AH93" s="614"/>
      <c r="AI93" s="854" t="str">
        <f t="shared" si="5"/>
        <v/>
      </c>
      <c r="AJ93" s="854"/>
      <c r="AK93" s="854"/>
      <c r="AL93" s="855"/>
      <c r="AM93" s="562"/>
      <c r="AQ93" s="858"/>
      <c r="AR93" s="859"/>
      <c r="AS93" s="859"/>
      <c r="AT93" s="860"/>
      <c r="AU93" s="359"/>
    </row>
    <row r="94" spans="6:47" ht="17.100000000000001" customHeight="1" x14ac:dyDescent="0.25">
      <c r="F94" s="185">
        <v>2</v>
      </c>
      <c r="G94" s="681"/>
      <c r="H94" s="681"/>
      <c r="I94" s="681"/>
      <c r="J94" s="681"/>
      <c r="K94" s="681"/>
      <c r="L94" s="681"/>
      <c r="M94" s="681"/>
      <c r="N94" s="681"/>
      <c r="O94" s="681"/>
      <c r="P94" s="681"/>
      <c r="Q94" s="681"/>
      <c r="R94" s="681"/>
      <c r="S94" s="681"/>
      <c r="T94" s="681"/>
      <c r="U94" s="681"/>
      <c r="V94" s="681"/>
      <c r="W94" s="681"/>
      <c r="X94" s="681"/>
      <c r="Y94" s="681"/>
      <c r="Z94" s="681"/>
      <c r="AA94" s="681"/>
      <c r="AB94" s="682"/>
      <c r="AC94" s="608"/>
      <c r="AD94" s="609"/>
      <c r="AE94" s="609"/>
      <c r="AF94" s="610"/>
      <c r="AG94" s="613"/>
      <c r="AH94" s="614"/>
      <c r="AI94" s="854" t="str">
        <f t="shared" si="5"/>
        <v/>
      </c>
      <c r="AJ94" s="854"/>
      <c r="AK94" s="854"/>
      <c r="AL94" s="855"/>
      <c r="AM94" s="562"/>
      <c r="AQ94" s="608"/>
      <c r="AR94" s="609"/>
      <c r="AS94" s="609"/>
      <c r="AT94" s="610"/>
    </row>
    <row r="95" spans="6:47" ht="17.100000000000001" customHeight="1" x14ac:dyDescent="0.25">
      <c r="F95" s="185">
        <v>3</v>
      </c>
      <c r="G95" s="681"/>
      <c r="H95" s="681"/>
      <c r="I95" s="681"/>
      <c r="J95" s="681"/>
      <c r="K95" s="681"/>
      <c r="L95" s="681"/>
      <c r="M95" s="681"/>
      <c r="N95" s="681"/>
      <c r="O95" s="681"/>
      <c r="P95" s="681"/>
      <c r="Q95" s="681"/>
      <c r="R95" s="681"/>
      <c r="S95" s="681"/>
      <c r="T95" s="681"/>
      <c r="U95" s="681"/>
      <c r="V95" s="681"/>
      <c r="W95" s="681"/>
      <c r="X95" s="681"/>
      <c r="Y95" s="681"/>
      <c r="Z95" s="681"/>
      <c r="AA95" s="681"/>
      <c r="AB95" s="682"/>
      <c r="AC95" s="608"/>
      <c r="AD95" s="609"/>
      <c r="AE95" s="609"/>
      <c r="AF95" s="610"/>
      <c r="AG95" s="613"/>
      <c r="AH95" s="614"/>
      <c r="AI95" s="854" t="str">
        <f t="shared" si="5"/>
        <v/>
      </c>
      <c r="AJ95" s="854"/>
      <c r="AK95" s="854"/>
      <c r="AL95" s="855"/>
      <c r="AM95" s="562"/>
      <c r="AQ95" s="858"/>
      <c r="AR95" s="859"/>
      <c r="AS95" s="859"/>
      <c r="AT95" s="860"/>
      <c r="AU95" s="359"/>
    </row>
    <row r="96" spans="6:47" ht="17.100000000000001" customHeight="1" x14ac:dyDescent="0.25">
      <c r="F96" s="185">
        <v>4</v>
      </c>
      <c r="G96" s="681"/>
      <c r="H96" s="681"/>
      <c r="I96" s="681"/>
      <c r="J96" s="681"/>
      <c r="K96" s="681"/>
      <c r="L96" s="681"/>
      <c r="M96" s="681"/>
      <c r="N96" s="681"/>
      <c r="O96" s="681"/>
      <c r="P96" s="681"/>
      <c r="Q96" s="681"/>
      <c r="R96" s="681"/>
      <c r="S96" s="681"/>
      <c r="T96" s="681"/>
      <c r="U96" s="681"/>
      <c r="V96" s="681"/>
      <c r="W96" s="681"/>
      <c r="X96" s="681"/>
      <c r="Y96" s="681"/>
      <c r="Z96" s="681"/>
      <c r="AA96" s="681"/>
      <c r="AB96" s="682"/>
      <c r="AC96" s="608"/>
      <c r="AD96" s="609"/>
      <c r="AE96" s="609"/>
      <c r="AF96" s="610"/>
      <c r="AG96" s="613"/>
      <c r="AH96" s="614"/>
      <c r="AI96" s="854" t="str">
        <f t="shared" si="5"/>
        <v/>
      </c>
      <c r="AJ96" s="854"/>
      <c r="AK96" s="854"/>
      <c r="AL96" s="855"/>
      <c r="AM96" s="562"/>
      <c r="AQ96" s="858"/>
      <c r="AR96" s="859"/>
      <c r="AS96" s="859"/>
      <c r="AT96" s="860"/>
      <c r="AU96" s="359"/>
    </row>
    <row r="97" spans="6:47" ht="17.100000000000001" customHeight="1" x14ac:dyDescent="0.25">
      <c r="F97" s="185">
        <v>5</v>
      </c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2"/>
      <c r="AC97" s="608"/>
      <c r="AD97" s="609"/>
      <c r="AE97" s="609"/>
      <c r="AF97" s="610"/>
      <c r="AG97" s="613"/>
      <c r="AH97" s="614"/>
      <c r="AI97" s="854" t="str">
        <f t="shared" si="5"/>
        <v/>
      </c>
      <c r="AJ97" s="854"/>
      <c r="AK97" s="854"/>
      <c r="AL97" s="855"/>
      <c r="AM97" s="562"/>
      <c r="AQ97" s="858"/>
      <c r="AR97" s="859"/>
      <c r="AS97" s="859"/>
      <c r="AT97" s="860"/>
      <c r="AU97" s="359"/>
    </row>
    <row r="98" spans="6:47" ht="17.100000000000001" customHeight="1" x14ac:dyDescent="0.25">
      <c r="F98" s="185">
        <v>6</v>
      </c>
      <c r="G98" s="681"/>
      <c r="H98" s="681"/>
      <c r="I98" s="681"/>
      <c r="J98" s="681"/>
      <c r="K98" s="681"/>
      <c r="L98" s="681"/>
      <c r="M98" s="681"/>
      <c r="N98" s="681"/>
      <c r="O98" s="681"/>
      <c r="P98" s="681"/>
      <c r="Q98" s="681"/>
      <c r="R98" s="681"/>
      <c r="S98" s="681"/>
      <c r="T98" s="681"/>
      <c r="U98" s="681"/>
      <c r="V98" s="681"/>
      <c r="W98" s="681"/>
      <c r="X98" s="681"/>
      <c r="Y98" s="681"/>
      <c r="Z98" s="681"/>
      <c r="AA98" s="681"/>
      <c r="AB98" s="682"/>
      <c r="AC98" s="608"/>
      <c r="AD98" s="609"/>
      <c r="AE98" s="609"/>
      <c r="AF98" s="610"/>
      <c r="AG98" s="613"/>
      <c r="AH98" s="614"/>
      <c r="AI98" s="854" t="str">
        <f t="shared" si="5"/>
        <v/>
      </c>
      <c r="AJ98" s="854"/>
      <c r="AK98" s="854"/>
      <c r="AL98" s="855"/>
      <c r="AM98" s="562"/>
      <c r="AQ98" s="608"/>
      <c r="AR98" s="609"/>
      <c r="AS98" s="609"/>
      <c r="AT98" s="610"/>
    </row>
    <row r="99" spans="6:47" ht="17.100000000000001" customHeight="1" x14ac:dyDescent="0.25">
      <c r="F99" s="185">
        <v>7</v>
      </c>
      <c r="G99" s="681"/>
      <c r="H99" s="681"/>
      <c r="I99" s="681"/>
      <c r="J99" s="681"/>
      <c r="K99" s="681"/>
      <c r="L99" s="681"/>
      <c r="M99" s="681"/>
      <c r="N99" s="681"/>
      <c r="O99" s="681"/>
      <c r="P99" s="681"/>
      <c r="Q99" s="681"/>
      <c r="R99" s="681"/>
      <c r="S99" s="681"/>
      <c r="T99" s="681"/>
      <c r="U99" s="681"/>
      <c r="V99" s="681"/>
      <c r="W99" s="681"/>
      <c r="X99" s="681"/>
      <c r="Y99" s="681"/>
      <c r="Z99" s="681"/>
      <c r="AA99" s="681"/>
      <c r="AB99" s="682"/>
      <c r="AC99" s="608"/>
      <c r="AD99" s="609"/>
      <c r="AE99" s="609"/>
      <c r="AF99" s="610"/>
      <c r="AG99" s="613"/>
      <c r="AH99" s="614"/>
      <c r="AI99" s="854" t="str">
        <f t="shared" si="5"/>
        <v/>
      </c>
      <c r="AJ99" s="854"/>
      <c r="AK99" s="854"/>
      <c r="AL99" s="855"/>
      <c r="AM99" s="562"/>
      <c r="AQ99" s="608"/>
      <c r="AR99" s="609"/>
      <c r="AS99" s="609"/>
      <c r="AT99" s="610"/>
    </row>
    <row r="100" spans="6:47" ht="17.100000000000001" customHeight="1" x14ac:dyDescent="0.25">
      <c r="F100" s="185">
        <v>8</v>
      </c>
      <c r="G100" s="681"/>
      <c r="H100" s="681"/>
      <c r="I100" s="681"/>
      <c r="J100" s="681"/>
      <c r="K100" s="681"/>
      <c r="L100" s="681"/>
      <c r="M100" s="681"/>
      <c r="N100" s="681"/>
      <c r="O100" s="681"/>
      <c r="P100" s="681"/>
      <c r="Q100" s="681"/>
      <c r="R100" s="681"/>
      <c r="S100" s="681"/>
      <c r="T100" s="681"/>
      <c r="U100" s="681"/>
      <c r="V100" s="681"/>
      <c r="W100" s="681"/>
      <c r="X100" s="681"/>
      <c r="Y100" s="681"/>
      <c r="Z100" s="681"/>
      <c r="AA100" s="681"/>
      <c r="AB100" s="682"/>
      <c r="AC100" s="608"/>
      <c r="AD100" s="609"/>
      <c r="AE100" s="609"/>
      <c r="AF100" s="610"/>
      <c r="AG100" s="613"/>
      <c r="AH100" s="614"/>
      <c r="AI100" s="854" t="str">
        <f t="shared" si="5"/>
        <v/>
      </c>
      <c r="AJ100" s="854"/>
      <c r="AK100" s="854"/>
      <c r="AL100" s="855"/>
      <c r="AM100" s="562"/>
      <c r="AQ100" s="608"/>
      <c r="AR100" s="609"/>
      <c r="AS100" s="609"/>
      <c r="AT100" s="610"/>
    </row>
    <row r="101" spans="6:47" ht="17.100000000000001" customHeight="1" x14ac:dyDescent="0.25">
      <c r="F101" s="185">
        <v>9</v>
      </c>
      <c r="G101" s="681"/>
      <c r="H101" s="681"/>
      <c r="I101" s="681"/>
      <c r="J101" s="681"/>
      <c r="K101" s="681"/>
      <c r="L101" s="681"/>
      <c r="M101" s="681"/>
      <c r="N101" s="681"/>
      <c r="O101" s="681"/>
      <c r="P101" s="681"/>
      <c r="Q101" s="681"/>
      <c r="R101" s="681"/>
      <c r="S101" s="681"/>
      <c r="T101" s="681"/>
      <c r="U101" s="681"/>
      <c r="V101" s="681"/>
      <c r="W101" s="681"/>
      <c r="X101" s="681"/>
      <c r="Y101" s="681"/>
      <c r="Z101" s="681"/>
      <c r="AA101" s="681"/>
      <c r="AB101" s="682"/>
      <c r="AC101" s="608"/>
      <c r="AD101" s="609"/>
      <c r="AE101" s="609"/>
      <c r="AF101" s="610"/>
      <c r="AG101" s="613"/>
      <c r="AH101" s="614"/>
      <c r="AI101" s="854" t="str">
        <f t="shared" si="5"/>
        <v/>
      </c>
      <c r="AJ101" s="854"/>
      <c r="AK101" s="854"/>
      <c r="AL101" s="855"/>
      <c r="AM101" s="562"/>
      <c r="AQ101" s="608"/>
      <c r="AR101" s="609"/>
      <c r="AS101" s="609"/>
      <c r="AT101" s="610"/>
    </row>
    <row r="102" spans="6:47" ht="17.100000000000001" customHeight="1" x14ac:dyDescent="0.25">
      <c r="F102" s="185">
        <v>10</v>
      </c>
      <c r="G102" s="681"/>
      <c r="H102" s="681"/>
      <c r="I102" s="681"/>
      <c r="J102" s="681"/>
      <c r="K102" s="681"/>
      <c r="L102" s="681"/>
      <c r="M102" s="681"/>
      <c r="N102" s="681"/>
      <c r="O102" s="681"/>
      <c r="P102" s="681"/>
      <c r="Q102" s="681"/>
      <c r="R102" s="681"/>
      <c r="S102" s="681"/>
      <c r="T102" s="681"/>
      <c r="U102" s="681"/>
      <c r="V102" s="681"/>
      <c r="W102" s="681"/>
      <c r="X102" s="681"/>
      <c r="Y102" s="681"/>
      <c r="Z102" s="681"/>
      <c r="AA102" s="681"/>
      <c r="AB102" s="682"/>
      <c r="AC102" s="608"/>
      <c r="AD102" s="609"/>
      <c r="AE102" s="609"/>
      <c r="AF102" s="610"/>
      <c r="AG102" s="613"/>
      <c r="AH102" s="614"/>
      <c r="AI102" s="854" t="str">
        <f t="shared" si="5"/>
        <v/>
      </c>
      <c r="AJ102" s="854"/>
      <c r="AK102" s="854"/>
      <c r="AL102" s="855"/>
      <c r="AM102" s="562"/>
      <c r="AQ102" s="608"/>
      <c r="AR102" s="609"/>
      <c r="AS102" s="609"/>
      <c r="AT102" s="610"/>
    </row>
    <row r="103" spans="6:47" ht="17.100000000000001" customHeight="1" x14ac:dyDescent="0.25">
      <c r="F103" s="185">
        <v>11</v>
      </c>
      <c r="G103" s="681"/>
      <c r="H103" s="681"/>
      <c r="I103" s="681"/>
      <c r="J103" s="681"/>
      <c r="K103" s="681"/>
      <c r="L103" s="681"/>
      <c r="M103" s="681"/>
      <c r="N103" s="681"/>
      <c r="O103" s="681"/>
      <c r="P103" s="681"/>
      <c r="Q103" s="681"/>
      <c r="R103" s="681"/>
      <c r="S103" s="681"/>
      <c r="T103" s="681"/>
      <c r="U103" s="681"/>
      <c r="V103" s="681"/>
      <c r="W103" s="681"/>
      <c r="X103" s="681"/>
      <c r="Y103" s="681"/>
      <c r="Z103" s="681"/>
      <c r="AA103" s="681"/>
      <c r="AB103" s="682"/>
      <c r="AC103" s="608"/>
      <c r="AD103" s="609"/>
      <c r="AE103" s="609"/>
      <c r="AF103" s="610"/>
      <c r="AG103" s="613"/>
      <c r="AH103" s="614"/>
      <c r="AI103" s="854" t="str">
        <f t="shared" si="5"/>
        <v/>
      </c>
      <c r="AJ103" s="854"/>
      <c r="AK103" s="854"/>
      <c r="AL103" s="855"/>
      <c r="AM103" s="562"/>
      <c r="AQ103" s="608"/>
      <c r="AR103" s="609"/>
      <c r="AS103" s="609"/>
      <c r="AT103" s="610"/>
    </row>
    <row r="104" spans="6:47" ht="17.100000000000001" customHeight="1" x14ac:dyDescent="0.25">
      <c r="F104" s="185">
        <v>12</v>
      </c>
      <c r="G104" s="681"/>
      <c r="H104" s="681"/>
      <c r="I104" s="681"/>
      <c r="J104" s="681"/>
      <c r="K104" s="681"/>
      <c r="L104" s="681"/>
      <c r="M104" s="681"/>
      <c r="N104" s="681"/>
      <c r="O104" s="681"/>
      <c r="P104" s="681"/>
      <c r="Q104" s="681"/>
      <c r="R104" s="681"/>
      <c r="S104" s="681"/>
      <c r="T104" s="681"/>
      <c r="U104" s="681"/>
      <c r="V104" s="681"/>
      <c r="W104" s="681"/>
      <c r="X104" s="681"/>
      <c r="Y104" s="681"/>
      <c r="Z104" s="681"/>
      <c r="AA104" s="681"/>
      <c r="AB104" s="682"/>
      <c r="AC104" s="608"/>
      <c r="AD104" s="609"/>
      <c r="AE104" s="609"/>
      <c r="AF104" s="610"/>
      <c r="AG104" s="613"/>
      <c r="AH104" s="614"/>
      <c r="AI104" s="854" t="str">
        <f t="shared" si="5"/>
        <v/>
      </c>
      <c r="AJ104" s="854"/>
      <c r="AK104" s="854"/>
      <c r="AL104" s="855"/>
      <c r="AM104" s="562"/>
      <c r="AQ104" s="608"/>
      <c r="AR104" s="609"/>
      <c r="AS104" s="609"/>
      <c r="AT104" s="610"/>
    </row>
    <row r="105" spans="6:47" ht="17.100000000000001" customHeight="1" x14ac:dyDescent="0.25">
      <c r="F105" s="185">
        <v>13</v>
      </c>
      <c r="G105" s="681"/>
      <c r="H105" s="681"/>
      <c r="I105" s="681"/>
      <c r="J105" s="681"/>
      <c r="K105" s="681"/>
      <c r="L105" s="681"/>
      <c r="M105" s="681"/>
      <c r="N105" s="681"/>
      <c r="O105" s="681"/>
      <c r="P105" s="681"/>
      <c r="Q105" s="681"/>
      <c r="R105" s="681"/>
      <c r="S105" s="681"/>
      <c r="T105" s="681"/>
      <c r="U105" s="681"/>
      <c r="V105" s="681"/>
      <c r="W105" s="681"/>
      <c r="X105" s="681"/>
      <c r="Y105" s="681"/>
      <c r="Z105" s="681"/>
      <c r="AA105" s="681"/>
      <c r="AB105" s="682"/>
      <c r="AC105" s="608"/>
      <c r="AD105" s="609"/>
      <c r="AE105" s="609"/>
      <c r="AF105" s="610"/>
      <c r="AG105" s="613"/>
      <c r="AH105" s="614"/>
      <c r="AI105" s="854" t="str">
        <f t="shared" si="5"/>
        <v/>
      </c>
      <c r="AJ105" s="854"/>
      <c r="AK105" s="854"/>
      <c r="AL105" s="855"/>
      <c r="AM105" s="562"/>
      <c r="AQ105" s="608"/>
      <c r="AR105" s="609"/>
      <c r="AS105" s="609"/>
      <c r="AT105" s="610"/>
    </row>
    <row r="106" spans="6:47" ht="17.100000000000001" customHeight="1" x14ac:dyDescent="0.25">
      <c r="F106" s="185">
        <v>14</v>
      </c>
      <c r="G106" s="681"/>
      <c r="H106" s="681"/>
      <c r="I106" s="681"/>
      <c r="J106" s="681"/>
      <c r="K106" s="681"/>
      <c r="L106" s="681"/>
      <c r="M106" s="681"/>
      <c r="N106" s="681"/>
      <c r="O106" s="681"/>
      <c r="P106" s="681"/>
      <c r="Q106" s="681"/>
      <c r="R106" s="681"/>
      <c r="S106" s="681"/>
      <c r="T106" s="681"/>
      <c r="U106" s="681"/>
      <c r="V106" s="681"/>
      <c r="W106" s="681"/>
      <c r="X106" s="681"/>
      <c r="Y106" s="681"/>
      <c r="Z106" s="681"/>
      <c r="AA106" s="681"/>
      <c r="AB106" s="682"/>
      <c r="AC106" s="608"/>
      <c r="AD106" s="609"/>
      <c r="AE106" s="609"/>
      <c r="AF106" s="610"/>
      <c r="AG106" s="613"/>
      <c r="AH106" s="614"/>
      <c r="AI106" s="854" t="str">
        <f t="shared" si="5"/>
        <v/>
      </c>
      <c r="AJ106" s="854"/>
      <c r="AK106" s="854"/>
      <c r="AL106" s="855"/>
      <c r="AM106" s="562"/>
      <c r="AQ106" s="608"/>
      <c r="AR106" s="609"/>
      <c r="AS106" s="609"/>
      <c r="AT106" s="610"/>
    </row>
    <row r="107" spans="6:47" ht="17.100000000000001" customHeight="1" x14ac:dyDescent="0.25">
      <c r="F107" s="185">
        <v>15</v>
      </c>
      <c r="G107" s="681"/>
      <c r="H107" s="681"/>
      <c r="I107" s="681"/>
      <c r="J107" s="681"/>
      <c r="K107" s="681"/>
      <c r="L107" s="681"/>
      <c r="M107" s="681"/>
      <c r="N107" s="681"/>
      <c r="O107" s="681"/>
      <c r="P107" s="681"/>
      <c r="Q107" s="681"/>
      <c r="R107" s="681"/>
      <c r="S107" s="681"/>
      <c r="T107" s="681"/>
      <c r="U107" s="681"/>
      <c r="V107" s="681"/>
      <c r="W107" s="681"/>
      <c r="X107" s="681"/>
      <c r="Y107" s="681"/>
      <c r="Z107" s="681"/>
      <c r="AA107" s="681"/>
      <c r="AB107" s="682"/>
      <c r="AC107" s="608"/>
      <c r="AD107" s="609"/>
      <c r="AE107" s="609"/>
      <c r="AF107" s="610"/>
      <c r="AG107" s="613"/>
      <c r="AH107" s="614"/>
      <c r="AI107" s="854" t="str">
        <f t="shared" si="5"/>
        <v/>
      </c>
      <c r="AJ107" s="854"/>
      <c r="AK107" s="854"/>
      <c r="AL107" s="855"/>
      <c r="AM107" s="562"/>
      <c r="AQ107" s="608"/>
      <c r="AR107" s="609"/>
      <c r="AS107" s="609"/>
      <c r="AT107" s="610"/>
    </row>
    <row r="108" spans="6:47" ht="17.100000000000001" customHeight="1" x14ac:dyDescent="0.25">
      <c r="F108" s="185">
        <v>16</v>
      </c>
      <c r="G108" s="681"/>
      <c r="H108" s="681"/>
      <c r="I108" s="681"/>
      <c r="J108" s="681"/>
      <c r="K108" s="681"/>
      <c r="L108" s="681"/>
      <c r="M108" s="681"/>
      <c r="N108" s="681"/>
      <c r="O108" s="681"/>
      <c r="P108" s="681"/>
      <c r="Q108" s="681"/>
      <c r="R108" s="681"/>
      <c r="S108" s="681"/>
      <c r="T108" s="681"/>
      <c r="U108" s="681"/>
      <c r="V108" s="681"/>
      <c r="W108" s="681"/>
      <c r="X108" s="681"/>
      <c r="Y108" s="681"/>
      <c r="Z108" s="681"/>
      <c r="AA108" s="681"/>
      <c r="AB108" s="682"/>
      <c r="AC108" s="608"/>
      <c r="AD108" s="609"/>
      <c r="AE108" s="609"/>
      <c r="AF108" s="610"/>
      <c r="AG108" s="613"/>
      <c r="AH108" s="614"/>
      <c r="AI108" s="854" t="str">
        <f t="shared" si="5"/>
        <v/>
      </c>
      <c r="AJ108" s="854"/>
      <c r="AK108" s="854"/>
      <c r="AL108" s="855"/>
      <c r="AM108" s="562"/>
      <c r="AQ108" s="608"/>
      <c r="AR108" s="609"/>
      <c r="AS108" s="609"/>
      <c r="AT108" s="610"/>
    </row>
    <row r="109" spans="6:47" ht="17.100000000000001" customHeight="1" thickBot="1" x14ac:dyDescent="0.3">
      <c r="F109" s="186">
        <v>17</v>
      </c>
      <c r="G109" s="845"/>
      <c r="H109" s="845"/>
      <c r="I109" s="845"/>
      <c r="J109" s="845"/>
      <c r="K109" s="845"/>
      <c r="L109" s="845"/>
      <c r="M109" s="845"/>
      <c r="N109" s="845"/>
      <c r="O109" s="845"/>
      <c r="P109" s="845"/>
      <c r="Q109" s="845"/>
      <c r="R109" s="845"/>
      <c r="S109" s="845"/>
      <c r="T109" s="845"/>
      <c r="U109" s="845"/>
      <c r="V109" s="845"/>
      <c r="W109" s="845"/>
      <c r="X109" s="845"/>
      <c r="Y109" s="845"/>
      <c r="Z109" s="845"/>
      <c r="AA109" s="845"/>
      <c r="AB109" s="846"/>
      <c r="AC109" s="619"/>
      <c r="AD109" s="620"/>
      <c r="AE109" s="620"/>
      <c r="AF109" s="621"/>
      <c r="AG109" s="661"/>
      <c r="AH109" s="653"/>
      <c r="AI109" s="856" t="str">
        <f t="shared" si="5"/>
        <v/>
      </c>
      <c r="AJ109" s="856"/>
      <c r="AK109" s="856"/>
      <c r="AL109" s="857"/>
      <c r="AM109" s="562"/>
      <c r="AQ109" s="619"/>
      <c r="AR109" s="620"/>
      <c r="AS109" s="620"/>
      <c r="AT109" s="621"/>
    </row>
    <row r="110" spans="6:47" ht="21" customHeight="1" thickBot="1" x14ac:dyDescent="0.3">
      <c r="AH110" s="561" t="s">
        <v>344</v>
      </c>
      <c r="AI110" s="674">
        <f>SUM(AI91:AL109)</f>
        <v>0</v>
      </c>
      <c r="AJ110" s="675"/>
      <c r="AK110" s="675"/>
      <c r="AL110" s="676"/>
    </row>
    <row r="111" spans="6:47" ht="15.75" thickTop="1" x14ac:dyDescent="0.25"/>
  </sheetData>
  <protectedRanges>
    <protectedRange sqref="AI21:AJ28 AI64:AJ109" name="Range1_1"/>
    <protectedRange sqref="AI31:AJ35" name="Range1_1_1"/>
  </protectedRanges>
  <mergeCells count="279">
    <mergeCell ref="A15:W17"/>
    <mergeCell ref="X15:AB17"/>
    <mergeCell ref="AC18:AF18"/>
    <mergeCell ref="F21:F25"/>
    <mergeCell ref="AC21:AF21"/>
    <mergeCell ref="AG21:AH21"/>
    <mergeCell ref="AI21:AL21"/>
    <mergeCell ref="AQ21:AT21"/>
    <mergeCell ref="AC22:AF22"/>
    <mergeCell ref="AQ23:AT23"/>
    <mergeCell ref="AC24:AF24"/>
    <mergeCell ref="AG24:AH24"/>
    <mergeCell ref="AI24:AL24"/>
    <mergeCell ref="AQ24:AT24"/>
    <mergeCell ref="AC25:AF25"/>
    <mergeCell ref="AG25:AH25"/>
    <mergeCell ref="AI25:AL25"/>
    <mergeCell ref="AQ25:AT25"/>
    <mergeCell ref="AQ14:AT17"/>
    <mergeCell ref="AC14:AF17"/>
    <mergeCell ref="AG14:AH17"/>
    <mergeCell ref="AI14:AL17"/>
    <mergeCell ref="AG22:AH22"/>
    <mergeCell ref="AI22:AL22"/>
    <mergeCell ref="I3:W4"/>
    <mergeCell ref="X3:AL4"/>
    <mergeCell ref="I6:W7"/>
    <mergeCell ref="X6:AB7"/>
    <mergeCell ref="AC6:AF7"/>
    <mergeCell ref="AG6:AL7"/>
    <mergeCell ref="I9:W10"/>
    <mergeCell ref="X9:AF10"/>
    <mergeCell ref="AG9:AL10"/>
    <mergeCell ref="AQ22:AT22"/>
    <mergeCell ref="AC23:AF23"/>
    <mergeCell ref="AG23:AH23"/>
    <mergeCell ref="AI23:AL23"/>
    <mergeCell ref="AG27:AH27"/>
    <mergeCell ref="AI27:AL27"/>
    <mergeCell ref="AQ27:AT27"/>
    <mergeCell ref="AC28:AF28"/>
    <mergeCell ref="AG28:AH28"/>
    <mergeCell ref="AI28:AL28"/>
    <mergeCell ref="AQ28:AT28"/>
    <mergeCell ref="F26:F28"/>
    <mergeCell ref="AC26:AF26"/>
    <mergeCell ref="AG26:AH26"/>
    <mergeCell ref="AI26:AL26"/>
    <mergeCell ref="AQ26:AT26"/>
    <mergeCell ref="AC27:AF27"/>
    <mergeCell ref="AC34:AF34"/>
    <mergeCell ref="AG34:AH34"/>
    <mergeCell ref="AI34:AL34"/>
    <mergeCell ref="AQ34:AT34"/>
    <mergeCell ref="AC58:AF61"/>
    <mergeCell ref="AG58:AH61"/>
    <mergeCell ref="AI58:AL61"/>
    <mergeCell ref="AQ58:AT61"/>
    <mergeCell ref="A59:W61"/>
    <mergeCell ref="X59:AB61"/>
    <mergeCell ref="AC31:AF31"/>
    <mergeCell ref="AG31:AH31"/>
    <mergeCell ref="AI31:AL31"/>
    <mergeCell ref="AQ31:AT31"/>
    <mergeCell ref="AC32:AF32"/>
    <mergeCell ref="AG32:AH32"/>
    <mergeCell ref="AC33:AF33"/>
    <mergeCell ref="AG33:AH33"/>
    <mergeCell ref="AI33:AL33"/>
    <mergeCell ref="AQ33:AT33"/>
    <mergeCell ref="F31:F35"/>
    <mergeCell ref="AI32:AL32"/>
    <mergeCell ref="AQ32:AT32"/>
    <mergeCell ref="AC35:AF35"/>
    <mergeCell ref="AG35:AH35"/>
    <mergeCell ref="AI35:AL35"/>
    <mergeCell ref="AQ35:AT35"/>
    <mergeCell ref="AC62:AF62"/>
    <mergeCell ref="AC64:AF64"/>
    <mergeCell ref="AG64:AH64"/>
    <mergeCell ref="AI64:AL64"/>
    <mergeCell ref="AQ64:AT64"/>
    <mergeCell ref="V56:AL56"/>
    <mergeCell ref="AC69:AF69"/>
    <mergeCell ref="AG69:AH69"/>
    <mergeCell ref="AI69:AL69"/>
    <mergeCell ref="AQ69:AT69"/>
    <mergeCell ref="AC66:AF66"/>
    <mergeCell ref="AG66:AH66"/>
    <mergeCell ref="AI66:AL66"/>
    <mergeCell ref="AQ66:AT66"/>
    <mergeCell ref="AC67:AF67"/>
    <mergeCell ref="AG67:AH67"/>
    <mergeCell ref="AC65:AF65"/>
    <mergeCell ref="AG65:AH65"/>
    <mergeCell ref="AI65:AL65"/>
    <mergeCell ref="AQ65:AT65"/>
    <mergeCell ref="AC68:AF68"/>
    <mergeCell ref="AG68:AH68"/>
    <mergeCell ref="AI68:AL68"/>
    <mergeCell ref="AQ68:AT68"/>
    <mergeCell ref="AI67:AL67"/>
    <mergeCell ref="AQ67:AT67"/>
    <mergeCell ref="AC70:AF70"/>
    <mergeCell ref="AG70:AH70"/>
    <mergeCell ref="AI70:AL70"/>
    <mergeCell ref="AQ70:AT70"/>
    <mergeCell ref="AC71:AF71"/>
    <mergeCell ref="AG71:AH71"/>
    <mergeCell ref="AI71:AL71"/>
    <mergeCell ref="AQ71:AT71"/>
    <mergeCell ref="AC72:AF72"/>
    <mergeCell ref="AG72:AH72"/>
    <mergeCell ref="AI72:AL72"/>
    <mergeCell ref="AQ72:AT72"/>
    <mergeCell ref="AC73:AF73"/>
    <mergeCell ref="AG73:AH73"/>
    <mergeCell ref="AI73:AL73"/>
    <mergeCell ref="AQ73:AT73"/>
    <mergeCell ref="AC74:AF74"/>
    <mergeCell ref="AG74:AH74"/>
    <mergeCell ref="AI74:AL74"/>
    <mergeCell ref="AQ74:AT74"/>
    <mergeCell ref="AC75:AF75"/>
    <mergeCell ref="AG75:AH75"/>
    <mergeCell ref="AI75:AL75"/>
    <mergeCell ref="AQ75:AT75"/>
    <mergeCell ref="AC76:AF76"/>
    <mergeCell ref="AG76:AH76"/>
    <mergeCell ref="AI76:AL76"/>
    <mergeCell ref="AQ76:AT76"/>
    <mergeCell ref="AC77:AF77"/>
    <mergeCell ref="AG77:AH77"/>
    <mergeCell ref="AI77:AL77"/>
    <mergeCell ref="AQ77:AT77"/>
    <mergeCell ref="AC78:AF78"/>
    <mergeCell ref="AG78:AH78"/>
    <mergeCell ref="AI78:AL78"/>
    <mergeCell ref="AQ78:AT78"/>
    <mergeCell ref="AC79:AF79"/>
    <mergeCell ref="AG79:AH79"/>
    <mergeCell ref="AI79:AL79"/>
    <mergeCell ref="AQ79:AT79"/>
    <mergeCell ref="AC80:AF80"/>
    <mergeCell ref="AG80:AH80"/>
    <mergeCell ref="AI80:AL80"/>
    <mergeCell ref="AQ80:AT80"/>
    <mergeCell ref="AC81:AF81"/>
    <mergeCell ref="AG81:AH81"/>
    <mergeCell ref="AI81:AL81"/>
    <mergeCell ref="AQ81:AT81"/>
    <mergeCell ref="AC82:AF82"/>
    <mergeCell ref="AG82:AH82"/>
    <mergeCell ref="AI82:AL82"/>
    <mergeCell ref="AQ82:AT82"/>
    <mergeCell ref="AC83:AF83"/>
    <mergeCell ref="AG83:AH83"/>
    <mergeCell ref="AI83:AL83"/>
    <mergeCell ref="AQ83:AT83"/>
    <mergeCell ref="AC84:AF84"/>
    <mergeCell ref="AG84:AH84"/>
    <mergeCell ref="AI84:AL84"/>
    <mergeCell ref="AQ84:AT84"/>
    <mergeCell ref="AC85:AF85"/>
    <mergeCell ref="AG85:AH85"/>
    <mergeCell ref="AI85:AL85"/>
    <mergeCell ref="AQ85:AT85"/>
    <mergeCell ref="AC86:AF86"/>
    <mergeCell ref="AG86:AH86"/>
    <mergeCell ref="AI86:AL86"/>
    <mergeCell ref="AQ86:AT86"/>
    <mergeCell ref="AC87:AF87"/>
    <mergeCell ref="AG87:AH87"/>
    <mergeCell ref="AI87:AL87"/>
    <mergeCell ref="AQ87:AT87"/>
    <mergeCell ref="AC88:AF88"/>
    <mergeCell ref="AG88:AH88"/>
    <mergeCell ref="AI88:AL88"/>
    <mergeCell ref="AQ88:AT88"/>
    <mergeCell ref="AC89:AF89"/>
    <mergeCell ref="AG89:AH89"/>
    <mergeCell ref="AI89:AL89"/>
    <mergeCell ref="AQ89:AT89"/>
    <mergeCell ref="AC90:AF90"/>
    <mergeCell ref="AG90:AH90"/>
    <mergeCell ref="AI90:AL90"/>
    <mergeCell ref="AQ90:AT90"/>
    <mergeCell ref="AI91:AL91"/>
    <mergeCell ref="G92:AB92"/>
    <mergeCell ref="AC92:AF92"/>
    <mergeCell ref="AG92:AH92"/>
    <mergeCell ref="AI92:AL92"/>
    <mergeCell ref="AQ92:AT92"/>
    <mergeCell ref="G93:AB93"/>
    <mergeCell ref="AC93:AF93"/>
    <mergeCell ref="AG93:AH93"/>
    <mergeCell ref="AI93:AL93"/>
    <mergeCell ref="AQ93:AT93"/>
    <mergeCell ref="G94:AB94"/>
    <mergeCell ref="AC94:AF94"/>
    <mergeCell ref="AG94:AH94"/>
    <mergeCell ref="AI94:AL94"/>
    <mergeCell ref="AQ94:AT94"/>
    <mergeCell ref="G95:AB95"/>
    <mergeCell ref="AC95:AF95"/>
    <mergeCell ref="AG95:AH95"/>
    <mergeCell ref="AI95:AL95"/>
    <mergeCell ref="AQ95:AT95"/>
    <mergeCell ref="G96:AB96"/>
    <mergeCell ref="AC96:AF96"/>
    <mergeCell ref="AG96:AH96"/>
    <mergeCell ref="AI96:AL96"/>
    <mergeCell ref="AQ96:AT96"/>
    <mergeCell ref="G97:AB97"/>
    <mergeCell ref="AC97:AF97"/>
    <mergeCell ref="AG97:AH97"/>
    <mergeCell ref="AI97:AL97"/>
    <mergeCell ref="AQ97:AT97"/>
    <mergeCell ref="G98:AB98"/>
    <mergeCell ref="AC98:AF98"/>
    <mergeCell ref="AG98:AH98"/>
    <mergeCell ref="AI98:AL98"/>
    <mergeCell ref="AQ98:AT98"/>
    <mergeCell ref="G99:AB99"/>
    <mergeCell ref="AC99:AF99"/>
    <mergeCell ref="AG99:AH99"/>
    <mergeCell ref="AI99:AL99"/>
    <mergeCell ref="AQ99:AT99"/>
    <mergeCell ref="G100:AB100"/>
    <mergeCell ref="AC100:AF100"/>
    <mergeCell ref="AG100:AH100"/>
    <mergeCell ref="AI100:AL100"/>
    <mergeCell ref="AQ100:AT100"/>
    <mergeCell ref="G101:AB101"/>
    <mergeCell ref="AC101:AF101"/>
    <mergeCell ref="AG101:AH101"/>
    <mergeCell ref="AI101:AL101"/>
    <mergeCell ref="AQ101:AT101"/>
    <mergeCell ref="G102:AB102"/>
    <mergeCell ref="AC102:AF102"/>
    <mergeCell ref="AG102:AH102"/>
    <mergeCell ref="AI102:AL102"/>
    <mergeCell ref="AQ102:AT102"/>
    <mergeCell ref="G103:AB103"/>
    <mergeCell ref="AC103:AF103"/>
    <mergeCell ref="AG103:AH103"/>
    <mergeCell ref="AI103:AL103"/>
    <mergeCell ref="AQ103:AT103"/>
    <mergeCell ref="G104:AB104"/>
    <mergeCell ref="AC104:AF104"/>
    <mergeCell ref="AG104:AH104"/>
    <mergeCell ref="AI104:AL104"/>
    <mergeCell ref="AQ104:AT104"/>
    <mergeCell ref="G105:AB105"/>
    <mergeCell ref="AC105:AF105"/>
    <mergeCell ref="AG105:AH105"/>
    <mergeCell ref="AI105:AL105"/>
    <mergeCell ref="AQ105:AT105"/>
    <mergeCell ref="G106:AB106"/>
    <mergeCell ref="AC106:AF106"/>
    <mergeCell ref="AG106:AH106"/>
    <mergeCell ref="AI106:AL106"/>
    <mergeCell ref="AQ106:AT106"/>
    <mergeCell ref="G109:AB109"/>
    <mergeCell ref="AC109:AF109"/>
    <mergeCell ref="AG109:AH109"/>
    <mergeCell ref="AI109:AL109"/>
    <mergeCell ref="AQ109:AT109"/>
    <mergeCell ref="AI110:AL110"/>
    <mergeCell ref="G107:AB107"/>
    <mergeCell ref="AC107:AF107"/>
    <mergeCell ref="AG107:AH107"/>
    <mergeCell ref="AI107:AL107"/>
    <mergeCell ref="AQ107:AT107"/>
    <mergeCell ref="G108:AB108"/>
    <mergeCell ref="AC108:AF108"/>
    <mergeCell ref="AG108:AH108"/>
    <mergeCell ref="AI108:AL108"/>
    <mergeCell ref="AQ108:AT108"/>
  </mergeCells>
  <pageMargins left="0.15748031496062992" right="0.15748031496062992" top="0.31496062992125984" bottom="0.27559055118110237" header="0.23622047244094491" footer="0.15748031496062992"/>
  <pageSetup paperSize="9" orientation="portrait" r:id="rId1"/>
  <headerFooter>
    <oddFooter>&amp;C&amp;9&amp;UImportant Note:&amp;U In conditions that justify, Karnic Powerboats Ltd reserve the right to change or modify pricing without prior notification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59999389629810485"/>
  </sheetPr>
  <dimension ref="A1:AU115"/>
  <sheetViews>
    <sheetView showGridLines="0" topLeftCell="A61" zoomScaleNormal="100" workbookViewId="0">
      <selection activeCell="AC94" sqref="AC94:AF94"/>
    </sheetView>
  </sheetViews>
  <sheetFormatPr baseColWidth="10" defaultColWidth="9.140625" defaultRowHeight="15" x14ac:dyDescent="0.25"/>
  <cols>
    <col min="1" max="5" width="2.7109375" customWidth="1"/>
    <col min="6" max="27" width="2.5703125" customWidth="1"/>
    <col min="28" max="28" width="2.5703125" style="1" customWidth="1"/>
    <col min="29" max="46" width="2.5703125" customWidth="1"/>
  </cols>
  <sheetData>
    <row r="1" spans="1:47" ht="9" customHeight="1" x14ac:dyDescent="0.25">
      <c r="AQ1" s="36"/>
      <c r="AR1" s="36"/>
      <c r="AS1" s="36"/>
      <c r="AT1" s="36"/>
      <c r="AU1" s="36"/>
    </row>
    <row r="2" spans="1:47" ht="9" customHeight="1" x14ac:dyDescent="0.25">
      <c r="I2" s="195" t="s">
        <v>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8"/>
      <c r="V2" s="2"/>
      <c r="W2" s="89"/>
      <c r="X2" s="195" t="s">
        <v>27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9"/>
      <c r="AQ2" s="36"/>
      <c r="AR2" s="36"/>
      <c r="AS2" s="36"/>
      <c r="AT2" s="36"/>
      <c r="AU2" s="36"/>
    </row>
    <row r="3" spans="1:47" ht="9" customHeight="1" x14ac:dyDescent="0.25">
      <c r="I3" s="690" t="s">
        <v>33</v>
      </c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2"/>
      <c r="X3" s="690" t="s">
        <v>35</v>
      </c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2"/>
      <c r="AQ3" s="36"/>
      <c r="AR3" s="36"/>
      <c r="AS3" s="36"/>
      <c r="AT3" s="36"/>
      <c r="AU3" s="36"/>
    </row>
    <row r="4" spans="1:47" ht="9" customHeight="1" x14ac:dyDescent="0.25">
      <c r="I4" s="693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5"/>
      <c r="X4" s="693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5"/>
      <c r="AQ4" s="36"/>
      <c r="AR4" s="36"/>
      <c r="AS4" s="36"/>
      <c r="AT4" s="36"/>
      <c r="AU4" s="36"/>
    </row>
    <row r="5" spans="1:47" ht="9" customHeight="1" x14ac:dyDescent="0.25">
      <c r="G5" s="187"/>
      <c r="H5" s="187"/>
      <c r="I5" s="195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8"/>
      <c r="V5" s="2"/>
      <c r="W5" s="89"/>
      <c r="X5" s="195" t="s">
        <v>29</v>
      </c>
      <c r="Y5" s="2"/>
      <c r="Z5" s="2"/>
      <c r="AA5" s="2"/>
      <c r="AB5" s="191"/>
      <c r="AC5" s="195" t="s">
        <v>26</v>
      </c>
      <c r="AD5" s="2"/>
      <c r="AE5" s="2"/>
      <c r="AF5" s="89"/>
      <c r="AG5" s="195" t="s">
        <v>25</v>
      </c>
      <c r="AH5" s="2"/>
      <c r="AI5" s="202"/>
      <c r="AJ5" s="2"/>
      <c r="AK5" s="2"/>
      <c r="AL5" s="89"/>
      <c r="AQ5" s="322"/>
      <c r="AR5" s="36"/>
      <c r="AS5" s="36"/>
      <c r="AT5" s="36"/>
      <c r="AU5" s="36"/>
    </row>
    <row r="6" spans="1:47" ht="9" customHeight="1" x14ac:dyDescent="0.25">
      <c r="G6" s="187"/>
      <c r="H6" s="187"/>
      <c r="I6" s="690" t="s">
        <v>34</v>
      </c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2"/>
      <c r="X6" s="696" t="s">
        <v>36</v>
      </c>
      <c r="Y6" s="697"/>
      <c r="Z6" s="697"/>
      <c r="AA6" s="697"/>
      <c r="AB6" s="698"/>
      <c r="AC6" s="696" t="s">
        <v>37</v>
      </c>
      <c r="AD6" s="697"/>
      <c r="AE6" s="697"/>
      <c r="AF6" s="698"/>
      <c r="AG6" s="696" t="s">
        <v>38</v>
      </c>
      <c r="AH6" s="697"/>
      <c r="AI6" s="697"/>
      <c r="AJ6" s="697"/>
      <c r="AK6" s="697"/>
      <c r="AL6" s="698"/>
      <c r="AQ6" s="321"/>
      <c r="AR6" s="321"/>
      <c r="AS6" s="321"/>
      <c r="AT6" s="321"/>
      <c r="AU6" s="36"/>
    </row>
    <row r="7" spans="1:47" ht="9" customHeight="1" x14ac:dyDescent="0.25">
      <c r="G7" s="188"/>
      <c r="H7" s="188"/>
      <c r="I7" s="693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5"/>
      <c r="X7" s="699"/>
      <c r="Y7" s="700"/>
      <c r="Z7" s="700"/>
      <c r="AA7" s="700"/>
      <c r="AB7" s="701"/>
      <c r="AC7" s="699"/>
      <c r="AD7" s="700"/>
      <c r="AE7" s="700"/>
      <c r="AF7" s="701"/>
      <c r="AG7" s="699"/>
      <c r="AH7" s="700"/>
      <c r="AI7" s="700"/>
      <c r="AJ7" s="700"/>
      <c r="AK7" s="700"/>
      <c r="AL7" s="701"/>
      <c r="AQ7" s="321"/>
      <c r="AR7" s="321"/>
      <c r="AS7" s="321"/>
      <c r="AT7" s="321"/>
      <c r="AU7" s="36"/>
    </row>
    <row r="8" spans="1:47" ht="9" customHeight="1" x14ac:dyDescent="0.25">
      <c r="A8" s="203"/>
      <c r="G8" s="188"/>
      <c r="H8" s="188"/>
      <c r="I8" s="195" t="s">
        <v>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88"/>
      <c r="V8" s="2"/>
      <c r="W8" s="89"/>
      <c r="X8" s="195" t="s">
        <v>30</v>
      </c>
      <c r="Y8" s="192"/>
      <c r="Z8" s="192"/>
      <c r="AA8" s="192"/>
      <c r="AB8" s="192"/>
      <c r="AC8" s="193"/>
      <c r="AD8" s="193"/>
      <c r="AE8" s="193"/>
      <c r="AF8" s="194"/>
      <c r="AG8" s="195" t="s">
        <v>31</v>
      </c>
      <c r="AH8" s="193"/>
      <c r="AI8" s="193"/>
      <c r="AJ8" s="193"/>
      <c r="AK8" s="193"/>
      <c r="AL8" s="194"/>
      <c r="AQ8" s="323"/>
      <c r="AR8" s="323"/>
      <c r="AS8" s="323"/>
      <c r="AT8" s="323"/>
      <c r="AU8" s="36"/>
    </row>
    <row r="9" spans="1:47" ht="9" customHeight="1" x14ac:dyDescent="0.25">
      <c r="A9" s="203" t="s">
        <v>956</v>
      </c>
      <c r="G9" s="188"/>
      <c r="H9" s="188"/>
      <c r="I9" s="690" t="s">
        <v>39</v>
      </c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2"/>
      <c r="X9" s="690" t="s">
        <v>40</v>
      </c>
      <c r="Y9" s="691"/>
      <c r="Z9" s="691"/>
      <c r="AA9" s="691"/>
      <c r="AB9" s="691"/>
      <c r="AC9" s="691"/>
      <c r="AD9" s="691"/>
      <c r="AE9" s="691"/>
      <c r="AF9" s="692"/>
      <c r="AG9" s="723" t="s">
        <v>41</v>
      </c>
      <c r="AH9" s="724"/>
      <c r="AI9" s="724"/>
      <c r="AJ9" s="724"/>
      <c r="AK9" s="724"/>
      <c r="AL9" s="725"/>
      <c r="AQ9" s="36"/>
      <c r="AR9" s="36"/>
      <c r="AS9" s="36"/>
      <c r="AT9" s="36"/>
      <c r="AU9" s="36"/>
    </row>
    <row r="10" spans="1:47" ht="9" customHeight="1" x14ac:dyDescent="0.25">
      <c r="A10" s="204" t="s">
        <v>957</v>
      </c>
      <c r="G10" s="188"/>
      <c r="H10" s="188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5"/>
      <c r="X10" s="693"/>
      <c r="Y10" s="694"/>
      <c r="Z10" s="694"/>
      <c r="AA10" s="694"/>
      <c r="AB10" s="694"/>
      <c r="AC10" s="694"/>
      <c r="AD10" s="694"/>
      <c r="AE10" s="694"/>
      <c r="AF10" s="695"/>
      <c r="AG10" s="726"/>
      <c r="AH10" s="727"/>
      <c r="AI10" s="727"/>
      <c r="AJ10" s="727"/>
      <c r="AK10" s="727"/>
      <c r="AL10" s="728"/>
      <c r="AQ10" s="36"/>
      <c r="AR10" s="36"/>
      <c r="AS10" s="36"/>
      <c r="AT10" s="36"/>
      <c r="AU10" s="36"/>
    </row>
    <row r="11" spans="1:47" ht="9" customHeight="1" x14ac:dyDescent="0.25">
      <c r="A11" s="203" t="s">
        <v>962</v>
      </c>
      <c r="G11" s="188"/>
      <c r="H11" s="188"/>
      <c r="I11" s="188"/>
      <c r="J11" s="188"/>
      <c r="K11" s="188"/>
      <c r="L11" s="188"/>
      <c r="M11" s="188"/>
      <c r="N11" s="188"/>
      <c r="O11" s="188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Q11" s="323"/>
      <c r="AR11" s="323"/>
      <c r="AS11" s="323"/>
      <c r="AT11" s="323"/>
      <c r="AU11" s="36"/>
    </row>
    <row r="12" spans="1:47" ht="9" customHeight="1" x14ac:dyDescent="0.25">
      <c r="A12" s="558" t="s">
        <v>963</v>
      </c>
      <c r="G12" s="188"/>
      <c r="H12" s="188"/>
      <c r="I12" s="188"/>
      <c r="J12" s="188"/>
      <c r="K12" s="188"/>
      <c r="L12" s="188"/>
      <c r="M12" s="188"/>
      <c r="N12" s="188"/>
      <c r="O12" s="188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Q12" s="190"/>
      <c r="AR12" s="190"/>
      <c r="AS12" s="190"/>
      <c r="AT12" s="190"/>
    </row>
    <row r="13" spans="1:47" ht="9" customHeight="1" x14ac:dyDescent="0.25"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47" ht="8.1" customHeight="1" x14ac:dyDescent="0.25">
      <c r="A14" s="196" t="s">
        <v>0</v>
      </c>
      <c r="B14" s="197"/>
      <c r="C14" s="197"/>
      <c r="D14" s="197"/>
      <c r="E14" s="197"/>
      <c r="F14" s="197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6" t="s">
        <v>1</v>
      </c>
      <c r="Y14" s="197"/>
      <c r="Z14" s="198"/>
      <c r="AA14" s="198"/>
      <c r="AB14" s="199"/>
      <c r="AC14" s="631" t="s">
        <v>343</v>
      </c>
      <c r="AD14" s="632"/>
      <c r="AE14" s="632"/>
      <c r="AF14" s="633"/>
      <c r="AG14" s="662" t="s">
        <v>2</v>
      </c>
      <c r="AH14" s="663"/>
      <c r="AI14" s="702" t="s">
        <v>3</v>
      </c>
      <c r="AJ14" s="703"/>
      <c r="AK14" s="703"/>
      <c r="AL14" s="704"/>
      <c r="AQ14" s="631" t="s">
        <v>32</v>
      </c>
      <c r="AR14" s="632"/>
      <c r="AS14" s="632"/>
      <c r="AT14" s="633"/>
    </row>
    <row r="15" spans="1:47" ht="8.1" customHeight="1" x14ac:dyDescent="0.25">
      <c r="A15" s="711" t="s">
        <v>466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3"/>
      <c r="X15" s="717" t="s">
        <v>4</v>
      </c>
      <c r="Y15" s="718"/>
      <c r="Z15" s="718"/>
      <c r="AA15" s="718"/>
      <c r="AB15" s="719"/>
      <c r="AC15" s="634"/>
      <c r="AD15" s="635"/>
      <c r="AE15" s="635"/>
      <c r="AF15" s="636"/>
      <c r="AG15" s="664"/>
      <c r="AH15" s="665"/>
      <c r="AI15" s="705"/>
      <c r="AJ15" s="706"/>
      <c r="AK15" s="706"/>
      <c r="AL15" s="707"/>
      <c r="AQ15" s="634"/>
      <c r="AR15" s="635"/>
      <c r="AS15" s="635"/>
      <c r="AT15" s="636"/>
    </row>
    <row r="16" spans="1:47" ht="8.1" customHeight="1" x14ac:dyDescent="0.25">
      <c r="A16" s="711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3"/>
      <c r="X16" s="717"/>
      <c r="Y16" s="718"/>
      <c r="Z16" s="718"/>
      <c r="AA16" s="718"/>
      <c r="AB16" s="719"/>
      <c r="AC16" s="634"/>
      <c r="AD16" s="635"/>
      <c r="AE16" s="635"/>
      <c r="AF16" s="636"/>
      <c r="AG16" s="664"/>
      <c r="AH16" s="665"/>
      <c r="AI16" s="705"/>
      <c r="AJ16" s="706"/>
      <c r="AK16" s="706"/>
      <c r="AL16" s="707"/>
      <c r="AQ16" s="634"/>
      <c r="AR16" s="635"/>
      <c r="AS16" s="635"/>
      <c r="AT16" s="636"/>
    </row>
    <row r="17" spans="1:46" ht="8.1" customHeight="1" x14ac:dyDescent="0.25">
      <c r="A17" s="714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6"/>
      <c r="X17" s="720"/>
      <c r="Y17" s="721"/>
      <c r="Z17" s="721"/>
      <c r="AA17" s="721"/>
      <c r="AB17" s="722"/>
      <c r="AC17" s="637"/>
      <c r="AD17" s="638"/>
      <c r="AE17" s="638"/>
      <c r="AF17" s="639"/>
      <c r="AG17" s="666"/>
      <c r="AH17" s="667"/>
      <c r="AI17" s="708"/>
      <c r="AJ17" s="709"/>
      <c r="AK17" s="709"/>
      <c r="AL17" s="710"/>
      <c r="AQ17" s="637"/>
      <c r="AR17" s="638"/>
      <c r="AS17" s="638"/>
      <c r="AT17" s="639"/>
    </row>
    <row r="18" spans="1:46" ht="15" customHeight="1" x14ac:dyDescent="0.25"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  <c r="AB18" s="5"/>
      <c r="AC18" s="622">
        <v>0.19</v>
      </c>
      <c r="AD18" s="623"/>
      <c r="AE18" s="623"/>
      <c r="AF18" s="624"/>
      <c r="AG18" s="8"/>
      <c r="AH18" s="8"/>
      <c r="AI18" s="9"/>
      <c r="AJ18" s="9"/>
      <c r="AK18" s="10"/>
      <c r="AL18" s="11"/>
      <c r="AQ18" s="6"/>
      <c r="AR18" s="7"/>
      <c r="AS18" s="7"/>
      <c r="AT18" s="7"/>
    </row>
    <row r="19" spans="1:46" ht="9.6" customHeight="1" x14ac:dyDescent="0.25"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  <c r="AB19" s="5"/>
      <c r="AC19" s="12"/>
      <c r="AD19" s="12"/>
      <c r="AE19" s="12"/>
      <c r="AF19" s="12"/>
      <c r="AG19" s="13"/>
      <c r="AH19" s="13"/>
      <c r="AI19" s="14"/>
      <c r="AJ19" s="14"/>
      <c r="AK19" s="15"/>
      <c r="AL19" s="16"/>
      <c r="AQ19" s="12"/>
      <c r="AR19" s="12"/>
      <c r="AS19" s="12"/>
      <c r="AT19" s="12"/>
    </row>
    <row r="20" spans="1:46" s="18" customFormat="1" ht="21" customHeight="1" thickBot="1" x14ac:dyDescent="0.35">
      <c r="F20" s="35" t="s">
        <v>10</v>
      </c>
      <c r="H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1"/>
      <c r="AD20" s="21"/>
      <c r="AE20" s="21"/>
      <c r="AF20" s="22"/>
      <c r="AG20" s="23"/>
      <c r="AH20" s="24"/>
      <c r="AI20" s="25"/>
      <c r="AJ20" s="25"/>
      <c r="AK20" s="26"/>
      <c r="AL20" s="26"/>
      <c r="AQ20" s="21"/>
      <c r="AR20" s="21"/>
      <c r="AS20" s="21"/>
      <c r="AT20" s="22"/>
    </row>
    <row r="21" spans="1:46" s="27" customFormat="1" ht="15" customHeight="1" x14ac:dyDescent="0.25">
      <c r="F21" s="733"/>
      <c r="G21" s="262" t="s">
        <v>145</v>
      </c>
      <c r="H21" s="91"/>
      <c r="I21" s="92"/>
      <c r="J21" s="263"/>
      <c r="K21" s="91"/>
      <c r="L21" s="93" t="s">
        <v>144</v>
      </c>
      <c r="M21" s="91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  <c r="Y21" s="95"/>
      <c r="Z21" s="94"/>
      <c r="AA21" s="96"/>
      <c r="AB21" s="96"/>
      <c r="AC21" s="628">
        <v>28503</v>
      </c>
      <c r="AD21" s="629"/>
      <c r="AE21" s="629"/>
      <c r="AF21" s="630"/>
      <c r="AG21" s="643"/>
      <c r="AH21" s="644"/>
      <c r="AI21" s="645" t="str">
        <f>IF(AG21 ="","",AG21*AC21)</f>
        <v/>
      </c>
      <c r="AJ21" s="646"/>
      <c r="AK21" s="646"/>
      <c r="AL21" s="647"/>
      <c r="AM21" s="90"/>
      <c r="AP21" s="187"/>
      <c r="AQ21" s="628">
        <v>22127</v>
      </c>
      <c r="AR21" s="629"/>
      <c r="AS21" s="629"/>
      <c r="AT21" s="630"/>
    </row>
    <row r="22" spans="1:46" ht="15" customHeight="1" x14ac:dyDescent="0.25">
      <c r="F22" s="734"/>
      <c r="G22" s="205"/>
      <c r="H22" s="28" t="s">
        <v>146</v>
      </c>
      <c r="I22" s="29"/>
      <c r="J22" s="206"/>
      <c r="K22" s="516"/>
      <c r="L22" s="522" t="s">
        <v>828</v>
      </c>
      <c r="M22" s="516"/>
      <c r="N22" s="549"/>
      <c r="O22" s="549"/>
      <c r="P22" s="549"/>
      <c r="Q22" s="549"/>
      <c r="R22" s="549"/>
      <c r="S22" s="549"/>
      <c r="T22" s="549"/>
      <c r="U22" s="549"/>
      <c r="V22" s="549"/>
      <c r="W22" s="549"/>
      <c r="X22" s="517"/>
      <c r="Y22" s="516"/>
      <c r="Z22" s="549"/>
      <c r="AA22" s="370"/>
      <c r="AB22" s="370"/>
      <c r="AC22" s="608">
        <f>AQ22*(1+$AC$18)</f>
        <v>653.30999999999995</v>
      </c>
      <c r="AD22" s="609"/>
      <c r="AE22" s="609"/>
      <c r="AF22" s="610"/>
      <c r="AG22" s="648"/>
      <c r="AH22" s="614"/>
      <c r="AI22" s="649" t="str">
        <f>IF(AG22 ="","",AG22*AC22)</f>
        <v/>
      </c>
      <c r="AJ22" s="650"/>
      <c r="AK22" s="650"/>
      <c r="AL22" s="651"/>
      <c r="AM22" s="57"/>
      <c r="AP22" s="187"/>
      <c r="AQ22" s="608">
        <v>549</v>
      </c>
      <c r="AR22" s="609"/>
      <c r="AS22" s="609"/>
      <c r="AT22" s="610"/>
    </row>
    <row r="23" spans="1:46" ht="15" customHeight="1" x14ac:dyDescent="0.25">
      <c r="F23" s="734"/>
      <c r="G23" s="205"/>
      <c r="H23" s="31" t="s">
        <v>147</v>
      </c>
      <c r="I23" s="29"/>
      <c r="J23" s="207"/>
      <c r="K23" s="516"/>
      <c r="L23" s="522" t="s">
        <v>829</v>
      </c>
      <c r="M23" s="516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17"/>
      <c r="Y23" s="516"/>
      <c r="Z23" s="549"/>
      <c r="AA23" s="370"/>
      <c r="AB23" s="370"/>
      <c r="AC23" s="608">
        <v>81</v>
      </c>
      <c r="AD23" s="609"/>
      <c r="AE23" s="609"/>
      <c r="AF23" s="610"/>
      <c r="AG23" s="648"/>
      <c r="AH23" s="614"/>
      <c r="AI23" s="649" t="str">
        <f>IF(AG23 ="","",AG23*AC23)</f>
        <v/>
      </c>
      <c r="AJ23" s="650"/>
      <c r="AK23" s="650"/>
      <c r="AL23" s="651"/>
      <c r="AM23" s="57"/>
      <c r="AP23" s="188"/>
      <c r="AQ23" s="608">
        <v>65</v>
      </c>
      <c r="AR23" s="609"/>
      <c r="AS23" s="609"/>
      <c r="AT23" s="610"/>
    </row>
    <row r="24" spans="1:46" ht="15" customHeight="1" x14ac:dyDescent="0.25">
      <c r="F24" s="734"/>
      <c r="G24" s="205"/>
      <c r="H24" s="31" t="s">
        <v>148</v>
      </c>
      <c r="I24" s="29"/>
      <c r="J24" s="207"/>
      <c r="K24" s="516"/>
      <c r="L24" s="517" t="s">
        <v>908</v>
      </c>
      <c r="M24" s="516"/>
      <c r="N24" s="549"/>
      <c r="O24" s="549"/>
      <c r="P24" s="549"/>
      <c r="Q24" s="549"/>
      <c r="R24" s="549"/>
      <c r="S24" s="549"/>
      <c r="T24" s="549"/>
      <c r="U24" s="549"/>
      <c r="V24" s="549"/>
      <c r="W24" s="549"/>
      <c r="X24" s="517"/>
      <c r="Y24" s="516"/>
      <c r="Z24" s="549"/>
      <c r="AA24" s="370"/>
      <c r="AB24" s="370"/>
      <c r="AC24" s="608">
        <v>565</v>
      </c>
      <c r="AD24" s="609"/>
      <c r="AE24" s="609"/>
      <c r="AF24" s="610"/>
      <c r="AG24" s="648"/>
      <c r="AH24" s="614"/>
      <c r="AI24" s="649" t="str">
        <f>IF(AG24 ="","",AG24*AC24)</f>
        <v/>
      </c>
      <c r="AJ24" s="650"/>
      <c r="AK24" s="650"/>
      <c r="AL24" s="651"/>
      <c r="AM24" s="57"/>
      <c r="AP24" s="187"/>
      <c r="AQ24" s="608">
        <v>451</v>
      </c>
      <c r="AR24" s="609"/>
      <c r="AS24" s="609"/>
      <c r="AT24" s="610"/>
    </row>
    <row r="25" spans="1:46" ht="15" customHeight="1" thickBot="1" x14ac:dyDescent="0.3">
      <c r="F25" s="794"/>
      <c r="G25" s="264"/>
      <c r="H25" s="97"/>
      <c r="I25" s="98"/>
      <c r="J25" s="265"/>
      <c r="K25" s="98"/>
      <c r="L25" s="99"/>
      <c r="M25" s="98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9"/>
      <c r="Y25" s="100"/>
      <c r="Z25" s="97"/>
      <c r="AA25" s="101"/>
      <c r="AB25" s="101"/>
      <c r="AC25" s="619"/>
      <c r="AD25" s="620"/>
      <c r="AE25" s="620"/>
      <c r="AF25" s="621"/>
      <c r="AG25" s="652"/>
      <c r="AH25" s="653"/>
      <c r="AI25" s="654" t="str">
        <f>IF(AG25 ="","",AG25*AC25)</f>
        <v/>
      </c>
      <c r="AJ25" s="655"/>
      <c r="AK25" s="655"/>
      <c r="AL25" s="656"/>
      <c r="AM25" s="57"/>
      <c r="AQ25" s="619"/>
      <c r="AR25" s="620"/>
      <c r="AS25" s="620"/>
      <c r="AT25" s="621"/>
    </row>
    <row r="26" spans="1:46" ht="15" customHeight="1" x14ac:dyDescent="0.3">
      <c r="F26" s="761"/>
      <c r="G26" s="262" t="s">
        <v>149</v>
      </c>
      <c r="H26" s="110"/>
      <c r="I26" s="92"/>
      <c r="J26" s="263"/>
      <c r="K26" s="110"/>
      <c r="L26" s="93" t="s">
        <v>11</v>
      </c>
      <c r="M26" s="110"/>
      <c r="N26" s="94"/>
      <c r="O26" s="94"/>
      <c r="P26" s="94"/>
      <c r="Q26" s="94"/>
      <c r="R26" s="94"/>
      <c r="S26" s="94"/>
      <c r="T26" s="94"/>
      <c r="U26" s="94"/>
      <c r="V26" s="114"/>
      <c r="W26" s="114"/>
      <c r="X26" s="115"/>
      <c r="Y26" s="116"/>
      <c r="Z26" s="114"/>
      <c r="AA26" s="117"/>
      <c r="AB26" s="118"/>
      <c r="AC26" s="628">
        <v>29968</v>
      </c>
      <c r="AD26" s="629"/>
      <c r="AE26" s="629"/>
      <c r="AF26" s="630"/>
      <c r="AG26" s="643"/>
      <c r="AH26" s="644"/>
      <c r="AI26" s="645" t="str">
        <f t="shared" ref="AI26:AI30" si="0">IF(AG26 ="","",AG26*AC26)</f>
        <v/>
      </c>
      <c r="AJ26" s="646"/>
      <c r="AK26" s="646"/>
      <c r="AL26" s="647"/>
      <c r="AM26" s="57"/>
      <c r="AQ26" s="628">
        <v>23272</v>
      </c>
      <c r="AR26" s="629"/>
      <c r="AS26" s="629"/>
      <c r="AT26" s="630"/>
    </row>
    <row r="27" spans="1:46" ht="15" customHeight="1" x14ac:dyDescent="0.25">
      <c r="F27" s="762"/>
      <c r="G27" s="208"/>
      <c r="H27" s="28" t="s">
        <v>150</v>
      </c>
      <c r="I27" s="29"/>
      <c r="J27" s="206"/>
      <c r="K27" s="516"/>
      <c r="L27" s="517" t="s">
        <v>673</v>
      </c>
      <c r="M27" s="516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17"/>
      <c r="Y27" s="516"/>
      <c r="Z27" s="549"/>
      <c r="AA27" s="370"/>
      <c r="AB27" s="371"/>
      <c r="AC27" s="608">
        <v>342</v>
      </c>
      <c r="AD27" s="609"/>
      <c r="AE27" s="609"/>
      <c r="AF27" s="610"/>
      <c r="AG27" s="648"/>
      <c r="AH27" s="614"/>
      <c r="AI27" s="649" t="str">
        <f t="shared" si="0"/>
        <v/>
      </c>
      <c r="AJ27" s="650"/>
      <c r="AK27" s="650"/>
      <c r="AL27" s="651"/>
      <c r="AM27" s="57"/>
      <c r="AQ27" s="608">
        <v>249</v>
      </c>
      <c r="AR27" s="609"/>
      <c r="AS27" s="609"/>
      <c r="AT27" s="610"/>
    </row>
    <row r="28" spans="1:46" ht="15" customHeight="1" x14ac:dyDescent="0.25">
      <c r="F28" s="762"/>
      <c r="G28" s="208"/>
      <c r="H28" s="31" t="s">
        <v>151</v>
      </c>
      <c r="I28" s="29"/>
      <c r="J28" s="207"/>
      <c r="K28" s="516"/>
      <c r="L28" s="522" t="s">
        <v>909</v>
      </c>
      <c r="M28" s="516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17"/>
      <c r="Y28" s="516"/>
      <c r="Z28" s="549"/>
      <c r="AA28" s="370"/>
      <c r="AB28" s="371"/>
      <c r="AC28" s="608">
        <v>1065</v>
      </c>
      <c r="AD28" s="609"/>
      <c r="AE28" s="609"/>
      <c r="AF28" s="610"/>
      <c r="AG28" s="648"/>
      <c r="AH28" s="614"/>
      <c r="AI28" s="649" t="str">
        <f t="shared" si="0"/>
        <v/>
      </c>
      <c r="AJ28" s="650"/>
      <c r="AK28" s="650"/>
      <c r="AL28" s="651"/>
      <c r="AM28" s="57"/>
      <c r="AQ28" s="608">
        <v>868</v>
      </c>
      <c r="AR28" s="609"/>
      <c r="AS28" s="609"/>
      <c r="AT28" s="610"/>
    </row>
    <row r="29" spans="1:46" ht="15" customHeight="1" thickBot="1" x14ac:dyDescent="0.3">
      <c r="F29" s="762"/>
      <c r="G29" s="208"/>
      <c r="H29" s="31" t="s">
        <v>152</v>
      </c>
      <c r="I29" s="29"/>
      <c r="J29" s="207"/>
      <c r="K29" s="516"/>
      <c r="L29" s="380" t="s">
        <v>827</v>
      </c>
      <c r="M29" s="516"/>
      <c r="N29" s="549"/>
      <c r="O29" s="549"/>
      <c r="P29" s="549"/>
      <c r="Q29" s="549"/>
      <c r="R29" s="549"/>
      <c r="S29" s="549"/>
      <c r="T29" s="549"/>
      <c r="U29" s="549"/>
      <c r="V29" s="549"/>
      <c r="W29" s="549"/>
      <c r="X29" s="517"/>
      <c r="Y29" s="516"/>
      <c r="Z29" s="549"/>
      <c r="AA29" s="370"/>
      <c r="AB29" s="371"/>
      <c r="AC29" s="608">
        <v>152</v>
      </c>
      <c r="AD29" s="609"/>
      <c r="AE29" s="609"/>
      <c r="AF29" s="610"/>
      <c r="AG29" s="648"/>
      <c r="AH29" s="614"/>
      <c r="AI29" s="649" t="str">
        <f t="shared" si="0"/>
        <v/>
      </c>
      <c r="AJ29" s="650"/>
      <c r="AK29" s="650"/>
      <c r="AL29" s="651"/>
      <c r="AM29" s="57"/>
      <c r="AQ29" s="608">
        <v>119</v>
      </c>
      <c r="AR29" s="609"/>
      <c r="AS29" s="609"/>
      <c r="AT29" s="610"/>
    </row>
    <row r="30" spans="1:46" ht="15" customHeight="1" thickBot="1" x14ac:dyDescent="0.3">
      <c r="F30" s="763"/>
      <c r="G30" s="266"/>
      <c r="H30" s="97"/>
      <c r="I30" s="98"/>
      <c r="J30" s="265"/>
      <c r="K30" s="98"/>
      <c r="L30" s="99"/>
      <c r="M30" s="98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9"/>
      <c r="Y30" s="100"/>
      <c r="Z30" s="97"/>
      <c r="AA30" s="101"/>
      <c r="AB30" s="120"/>
      <c r="AC30" s="619"/>
      <c r="AD30" s="620"/>
      <c r="AE30" s="620"/>
      <c r="AF30" s="621"/>
      <c r="AG30" s="652"/>
      <c r="AH30" s="653"/>
      <c r="AI30" s="654" t="str">
        <f t="shared" si="0"/>
        <v/>
      </c>
      <c r="AJ30" s="655"/>
      <c r="AK30" s="655"/>
      <c r="AL30" s="656"/>
      <c r="AM30" s="57"/>
      <c r="AQ30" s="619"/>
      <c r="AR30" s="620"/>
      <c r="AS30" s="620"/>
      <c r="AT30" s="621"/>
    </row>
    <row r="31" spans="1:46" ht="15" customHeight="1" x14ac:dyDescent="0.25">
      <c r="F31" s="3"/>
      <c r="G31" s="3"/>
      <c r="H31" s="3"/>
      <c r="I31" s="3"/>
      <c r="AC31" s="3"/>
      <c r="AD31" s="3"/>
      <c r="AE31" s="3"/>
      <c r="AI31" s="34"/>
      <c r="AJ31" s="34"/>
      <c r="AK31" s="34"/>
      <c r="AL31" s="34"/>
      <c r="AQ31" s="3"/>
      <c r="AR31" s="3"/>
      <c r="AS31" s="3"/>
    </row>
    <row r="32" spans="1:46" ht="15" customHeight="1" x14ac:dyDescent="0.25">
      <c r="F32" s="3"/>
      <c r="G32" s="3"/>
      <c r="H32" s="3"/>
      <c r="I32" s="3"/>
      <c r="AC32" s="3"/>
      <c r="AD32" s="3"/>
      <c r="AE32" s="3"/>
      <c r="AI32" s="34"/>
      <c r="AJ32" s="34"/>
      <c r="AK32" s="34"/>
      <c r="AL32" s="34"/>
      <c r="AQ32" s="3"/>
      <c r="AR32" s="3"/>
      <c r="AS32" s="3"/>
    </row>
    <row r="33" spans="6:46" s="18" customFormat="1" ht="21" customHeight="1" thickBot="1" x14ac:dyDescent="0.35">
      <c r="F33" s="35" t="s">
        <v>13</v>
      </c>
      <c r="G33" s="19"/>
      <c r="H33" s="19"/>
      <c r="I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0"/>
      <c r="AC33" s="21"/>
      <c r="AD33" s="21"/>
      <c r="AE33" s="21"/>
      <c r="AF33" s="22"/>
      <c r="AG33" s="23"/>
      <c r="AH33" s="24"/>
      <c r="AI33" s="25"/>
      <c r="AJ33" s="25"/>
      <c r="AK33" s="26"/>
      <c r="AL33" s="26"/>
      <c r="AQ33" s="21"/>
      <c r="AR33" s="21"/>
      <c r="AS33" s="21"/>
      <c r="AT33" s="22"/>
    </row>
    <row r="34" spans="6:46" ht="15" customHeight="1" x14ac:dyDescent="0.25">
      <c r="F34" s="892"/>
      <c r="G34" s="270" t="s">
        <v>651</v>
      </c>
      <c r="H34" s="130"/>
      <c r="I34" s="131"/>
      <c r="J34" s="271"/>
      <c r="K34" s="131"/>
      <c r="L34" s="144" t="s">
        <v>14</v>
      </c>
      <c r="M34" s="131"/>
      <c r="N34" s="114"/>
      <c r="O34" s="114"/>
      <c r="P34" s="114"/>
      <c r="Q34" s="114"/>
      <c r="R34" s="114"/>
      <c r="S34" s="114"/>
      <c r="T34" s="114"/>
      <c r="U34" s="133"/>
      <c r="V34" s="133"/>
      <c r="W34" s="133"/>
      <c r="X34" s="134"/>
      <c r="Y34" s="135"/>
      <c r="Z34" s="133"/>
      <c r="AA34" s="136"/>
      <c r="AB34" s="137"/>
      <c r="AC34" s="628">
        <f>AQ34*(1+$AC$18)</f>
        <v>0</v>
      </c>
      <c r="AD34" s="629"/>
      <c r="AE34" s="629"/>
      <c r="AF34" s="630"/>
      <c r="AG34" s="660"/>
      <c r="AH34" s="660"/>
      <c r="AI34" s="645" t="str">
        <f>IF(AG34 ="","",AG34*AC34)</f>
        <v/>
      </c>
      <c r="AJ34" s="646"/>
      <c r="AK34" s="646"/>
      <c r="AL34" s="647"/>
      <c r="AM34" s="57"/>
      <c r="AQ34" s="628">
        <v>0</v>
      </c>
      <c r="AR34" s="629"/>
      <c r="AS34" s="629"/>
      <c r="AT34" s="630"/>
    </row>
    <row r="35" spans="6:46" ht="15" customHeight="1" x14ac:dyDescent="0.25">
      <c r="F35" s="893"/>
      <c r="G35" s="213" t="s">
        <v>652</v>
      </c>
      <c r="H35" s="28"/>
      <c r="I35" s="29"/>
      <c r="J35" s="206"/>
      <c r="K35" s="29"/>
      <c r="L35" s="30" t="s">
        <v>414</v>
      </c>
      <c r="M35" s="29"/>
      <c r="N35" s="31"/>
      <c r="O35" s="31"/>
      <c r="P35" s="31"/>
      <c r="Q35" s="31"/>
      <c r="R35" s="31"/>
      <c r="S35" s="31"/>
      <c r="T35" s="31"/>
      <c r="U35" s="45"/>
      <c r="V35" s="45"/>
      <c r="W35" s="45"/>
      <c r="X35" s="46"/>
      <c r="Y35" s="47"/>
      <c r="Z35" s="45"/>
      <c r="AA35" s="48"/>
      <c r="AB35" s="138"/>
      <c r="AC35" s="608">
        <f>AQ35*(1+$AC$18)</f>
        <v>0</v>
      </c>
      <c r="AD35" s="609"/>
      <c r="AE35" s="609"/>
      <c r="AF35" s="610"/>
      <c r="AG35" s="613"/>
      <c r="AH35" s="613"/>
      <c r="AI35" s="649" t="str">
        <f>IF(AG35 ="","",AG35*AC35)</f>
        <v/>
      </c>
      <c r="AJ35" s="650"/>
      <c r="AK35" s="650"/>
      <c r="AL35" s="651"/>
      <c r="AM35" s="57"/>
      <c r="AQ35" s="608">
        <v>0</v>
      </c>
      <c r="AR35" s="609"/>
      <c r="AS35" s="609"/>
      <c r="AT35" s="610"/>
    </row>
    <row r="36" spans="6:46" ht="15" customHeight="1" x14ac:dyDescent="0.25">
      <c r="F36" s="893"/>
      <c r="G36" s="213" t="s">
        <v>653</v>
      </c>
      <c r="H36" s="28"/>
      <c r="I36" s="29"/>
      <c r="J36" s="206"/>
      <c r="K36" s="29"/>
      <c r="L36" s="30" t="s">
        <v>415</v>
      </c>
      <c r="M36" s="29"/>
      <c r="N36" s="31"/>
      <c r="O36" s="31"/>
      <c r="P36" s="31"/>
      <c r="Q36" s="31"/>
      <c r="R36" s="31"/>
      <c r="S36" s="31"/>
      <c r="T36" s="31"/>
      <c r="U36" s="45"/>
      <c r="V36" s="45"/>
      <c r="W36" s="45"/>
      <c r="X36" s="46"/>
      <c r="Y36" s="47"/>
      <c r="Z36" s="45"/>
      <c r="AA36" s="48"/>
      <c r="AB36" s="138"/>
      <c r="AC36" s="608">
        <v>215</v>
      </c>
      <c r="AD36" s="609"/>
      <c r="AE36" s="609"/>
      <c r="AF36" s="610"/>
      <c r="AG36" s="613"/>
      <c r="AH36" s="613"/>
      <c r="AI36" s="649" t="str">
        <f>IF(AG36 ="","",AG36*AC36)</f>
        <v/>
      </c>
      <c r="AJ36" s="650"/>
      <c r="AK36" s="650"/>
      <c r="AL36" s="651"/>
      <c r="AM36" s="57"/>
      <c r="AQ36" s="608">
        <v>169</v>
      </c>
      <c r="AR36" s="609"/>
      <c r="AS36" s="609"/>
      <c r="AT36" s="610"/>
    </row>
    <row r="37" spans="6:46" ht="15" customHeight="1" thickBot="1" x14ac:dyDescent="0.3">
      <c r="F37" s="894"/>
      <c r="G37" s="272" t="s">
        <v>654</v>
      </c>
      <c r="H37" s="97"/>
      <c r="I37" s="98"/>
      <c r="J37" s="265"/>
      <c r="K37" s="98"/>
      <c r="L37" s="99" t="s">
        <v>416</v>
      </c>
      <c r="M37" s="98"/>
      <c r="N37" s="97"/>
      <c r="O37" s="97"/>
      <c r="P37" s="97"/>
      <c r="Q37" s="97"/>
      <c r="R37" s="97"/>
      <c r="S37" s="97"/>
      <c r="T37" s="97"/>
      <c r="U37" s="126"/>
      <c r="V37" s="126"/>
      <c r="W37" s="126"/>
      <c r="X37" s="140"/>
      <c r="Y37" s="141"/>
      <c r="Z37" s="126"/>
      <c r="AA37" s="142"/>
      <c r="AB37" s="143"/>
      <c r="AC37" s="619">
        <v>215</v>
      </c>
      <c r="AD37" s="620"/>
      <c r="AE37" s="620"/>
      <c r="AF37" s="621"/>
      <c r="AG37" s="661"/>
      <c r="AH37" s="661"/>
      <c r="AI37" s="654" t="str">
        <f>IF(AG37 ="","",AG37*AC37)</f>
        <v/>
      </c>
      <c r="AJ37" s="655"/>
      <c r="AK37" s="655"/>
      <c r="AL37" s="656"/>
      <c r="AM37" s="57"/>
      <c r="AQ37" s="619">
        <v>169</v>
      </c>
      <c r="AR37" s="620"/>
      <c r="AS37" s="620"/>
      <c r="AT37" s="621"/>
    </row>
    <row r="38" spans="6:46" ht="15" customHeight="1" x14ac:dyDescent="0.25"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Q38" s="3"/>
      <c r="AR38" s="3"/>
      <c r="AS38" s="3"/>
      <c r="AT38" s="3"/>
    </row>
    <row r="39" spans="6:46" ht="15" customHeight="1" x14ac:dyDescent="0.25"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Q39" s="3"/>
      <c r="AR39" s="3"/>
      <c r="AS39" s="3"/>
      <c r="AT39" s="3"/>
    </row>
    <row r="40" spans="6:46" ht="15" customHeight="1" x14ac:dyDescent="0.25">
      <c r="V40" s="803" t="s">
        <v>15</v>
      </c>
      <c r="W40" s="803"/>
      <c r="X40" s="803"/>
      <c r="Y40" s="803"/>
      <c r="Z40" s="803"/>
      <c r="AA40" s="803"/>
      <c r="AB40" s="803"/>
      <c r="AC40" s="803"/>
      <c r="AD40" s="803"/>
      <c r="AE40" s="803"/>
      <c r="AF40" s="803"/>
      <c r="AG40" s="803"/>
      <c r="AH40" s="803"/>
      <c r="AI40" s="803"/>
      <c r="AJ40" s="803"/>
      <c r="AK40" s="803"/>
      <c r="AL40" s="803"/>
      <c r="AM40" s="3"/>
      <c r="AQ40" s="3"/>
      <c r="AR40" s="3"/>
      <c r="AS40" s="3"/>
      <c r="AT40" s="3"/>
    </row>
    <row r="41" spans="6:46" ht="15" customHeight="1" x14ac:dyDescent="0.25"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Q41" s="3"/>
      <c r="AR41" s="3"/>
      <c r="AS41" s="3"/>
      <c r="AT41" s="3"/>
    </row>
    <row r="42" spans="6:46" ht="15" customHeight="1" x14ac:dyDescent="0.25"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Q42" s="3"/>
      <c r="AR42" s="3"/>
      <c r="AS42" s="3"/>
      <c r="AT42" s="3"/>
    </row>
    <row r="43" spans="6:46" ht="15" customHeight="1" x14ac:dyDescent="0.25"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Q43" s="3"/>
      <c r="AR43" s="3"/>
      <c r="AS43" s="3"/>
      <c r="AT43" s="3"/>
    </row>
    <row r="44" spans="6:46" ht="15" customHeight="1" x14ac:dyDescent="0.25"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Q44" s="3"/>
      <c r="AR44" s="3"/>
      <c r="AS44" s="3"/>
      <c r="AT44" s="3"/>
    </row>
    <row r="45" spans="6:46" ht="15" customHeight="1" x14ac:dyDescent="0.25"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Q45" s="3"/>
      <c r="AR45" s="3"/>
      <c r="AS45" s="3"/>
      <c r="AT45" s="3"/>
    </row>
    <row r="46" spans="6:46" ht="15" customHeight="1" x14ac:dyDescent="0.25"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Q46" s="3"/>
      <c r="AR46" s="3"/>
      <c r="AS46" s="3"/>
      <c r="AT46" s="3"/>
    </row>
    <row r="47" spans="6:46" ht="15" customHeight="1" x14ac:dyDescent="0.25"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Q47" s="3"/>
      <c r="AR47" s="3"/>
      <c r="AS47" s="3"/>
      <c r="AT47" s="3"/>
    </row>
    <row r="48" spans="6:46" ht="15" customHeight="1" x14ac:dyDescent="0.25"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Q48" s="3"/>
      <c r="AR48" s="3"/>
      <c r="AS48" s="3"/>
      <c r="AT48" s="3"/>
    </row>
    <row r="49" spans="1:46" ht="15" customHeight="1" x14ac:dyDescent="0.25"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Q49" s="3"/>
      <c r="AR49" s="3"/>
      <c r="AS49" s="3"/>
      <c r="AT49" s="3"/>
    </row>
    <row r="50" spans="1:46" ht="15" customHeight="1" x14ac:dyDescent="0.25"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Q50" s="3"/>
      <c r="AR50" s="3"/>
      <c r="AS50" s="3"/>
      <c r="AT50" s="3"/>
    </row>
    <row r="51" spans="1:46" ht="15" customHeight="1" x14ac:dyDescent="0.25"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Q51" s="3"/>
      <c r="AR51" s="3"/>
      <c r="AS51" s="3"/>
      <c r="AT51" s="3"/>
    </row>
    <row r="52" spans="1:46" ht="15" customHeight="1" x14ac:dyDescent="0.25"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Q52" s="3"/>
      <c r="AR52" s="3"/>
      <c r="AS52" s="3"/>
      <c r="AT52" s="3"/>
    </row>
    <row r="53" spans="1:46" ht="15" customHeight="1" x14ac:dyDescent="0.25"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Q53" s="3"/>
      <c r="AR53" s="3"/>
      <c r="AS53" s="3"/>
      <c r="AT53" s="3"/>
    </row>
    <row r="54" spans="1:46" ht="15" customHeight="1" x14ac:dyDescent="0.25"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Q54" s="3"/>
      <c r="AR54" s="3"/>
      <c r="AS54" s="3"/>
      <c r="AT54" s="3"/>
    </row>
    <row r="55" spans="1:46" ht="15" customHeight="1" x14ac:dyDescent="0.25"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Q55" s="3"/>
      <c r="AR55" s="3"/>
      <c r="AS55" s="3"/>
      <c r="AT55" s="3"/>
    </row>
    <row r="56" spans="1:46" ht="15" customHeight="1" x14ac:dyDescent="0.25"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Q56" s="3"/>
      <c r="AR56" s="3"/>
      <c r="AS56" s="3"/>
      <c r="AT56" s="3"/>
    </row>
    <row r="57" spans="1:46" ht="15" customHeight="1" x14ac:dyDescent="0.25"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Q57" s="3"/>
      <c r="AR57" s="3"/>
      <c r="AS57" s="3"/>
      <c r="AT57" s="3"/>
    </row>
    <row r="58" spans="1:46" ht="20.25" customHeight="1" x14ac:dyDescent="0.25"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Q58" s="3"/>
      <c r="AR58" s="3"/>
      <c r="AS58" s="3"/>
      <c r="AT58" s="3"/>
    </row>
    <row r="59" spans="1:46" ht="15" customHeight="1" x14ac:dyDescent="0.25"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Q59" s="3"/>
      <c r="AR59" s="3"/>
      <c r="AS59" s="3"/>
      <c r="AT59" s="3"/>
    </row>
    <row r="60" spans="1:46" ht="15" customHeight="1" x14ac:dyDescent="0.25"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Q60" s="3"/>
      <c r="AR60" s="3"/>
      <c r="AS60" s="3"/>
      <c r="AT60" s="3"/>
    </row>
    <row r="61" spans="1:46" ht="19.5" customHeight="1" x14ac:dyDescent="0.25"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Q61" s="3"/>
      <c r="AR61" s="3"/>
      <c r="AS61" s="3"/>
      <c r="AT61" s="3"/>
    </row>
    <row r="62" spans="1:46" ht="15" customHeight="1" x14ac:dyDescent="0.25"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803"/>
      <c r="W62" s="803"/>
      <c r="X62" s="803"/>
      <c r="Y62" s="803"/>
      <c r="Z62" s="803"/>
      <c r="AA62" s="803"/>
      <c r="AB62" s="803"/>
      <c r="AC62" s="803"/>
      <c r="AD62" s="803"/>
      <c r="AE62" s="803"/>
      <c r="AF62" s="803"/>
      <c r="AG62" s="803"/>
      <c r="AH62" s="803"/>
      <c r="AI62" s="803"/>
      <c r="AJ62" s="803"/>
      <c r="AK62" s="803"/>
      <c r="AL62" s="803"/>
    </row>
    <row r="63" spans="1:46" ht="8.1" customHeight="1" x14ac:dyDescent="0.25">
      <c r="A63" s="196" t="s">
        <v>0</v>
      </c>
      <c r="B63" s="197"/>
      <c r="C63" s="197"/>
      <c r="D63" s="197"/>
      <c r="E63" s="197"/>
      <c r="F63" s="197"/>
      <c r="G63" s="197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9"/>
      <c r="X63" s="196" t="s">
        <v>1</v>
      </c>
      <c r="Y63" s="197"/>
      <c r="Z63" s="198"/>
      <c r="AA63" s="198"/>
      <c r="AB63" s="199"/>
      <c r="AC63" s="631" t="s">
        <v>343</v>
      </c>
      <c r="AD63" s="632"/>
      <c r="AE63" s="632"/>
      <c r="AF63" s="633"/>
      <c r="AG63" s="662" t="s">
        <v>2</v>
      </c>
      <c r="AH63" s="663"/>
      <c r="AI63" s="702" t="s">
        <v>3</v>
      </c>
      <c r="AJ63" s="703"/>
      <c r="AK63" s="703"/>
      <c r="AL63" s="704"/>
      <c r="AQ63" s="631" t="s">
        <v>32</v>
      </c>
      <c r="AR63" s="632"/>
      <c r="AS63" s="632"/>
      <c r="AT63" s="633"/>
    </row>
    <row r="64" spans="1:46" ht="8.1" customHeight="1" x14ac:dyDescent="0.25">
      <c r="A64" s="711" t="s">
        <v>153</v>
      </c>
      <c r="B64" s="712"/>
      <c r="C64" s="712"/>
      <c r="D64" s="712"/>
      <c r="E64" s="712"/>
      <c r="F64" s="712"/>
      <c r="G64" s="712"/>
      <c r="H64" s="712"/>
      <c r="I64" s="712"/>
      <c r="J64" s="712"/>
      <c r="K64" s="712"/>
      <c r="L64" s="712"/>
      <c r="M64" s="712"/>
      <c r="N64" s="712"/>
      <c r="O64" s="712"/>
      <c r="P64" s="712"/>
      <c r="Q64" s="712"/>
      <c r="R64" s="712"/>
      <c r="S64" s="712"/>
      <c r="T64" s="712"/>
      <c r="U64" s="712"/>
      <c r="V64" s="712"/>
      <c r="W64" s="713"/>
      <c r="X64" s="717" t="s">
        <v>4</v>
      </c>
      <c r="Y64" s="718"/>
      <c r="Z64" s="718"/>
      <c r="AA64" s="718"/>
      <c r="AB64" s="719"/>
      <c r="AC64" s="634"/>
      <c r="AD64" s="635"/>
      <c r="AE64" s="635"/>
      <c r="AF64" s="636"/>
      <c r="AG64" s="664"/>
      <c r="AH64" s="665"/>
      <c r="AI64" s="705"/>
      <c r="AJ64" s="706"/>
      <c r="AK64" s="706"/>
      <c r="AL64" s="707"/>
      <c r="AQ64" s="634"/>
      <c r="AR64" s="635"/>
      <c r="AS64" s="635"/>
      <c r="AT64" s="636"/>
    </row>
    <row r="65" spans="1:46" ht="8.1" customHeight="1" x14ac:dyDescent="0.25">
      <c r="A65" s="711"/>
      <c r="B65" s="712"/>
      <c r="C65" s="712"/>
      <c r="D65" s="712"/>
      <c r="E65" s="712"/>
      <c r="F65" s="712"/>
      <c r="G65" s="712"/>
      <c r="H65" s="712"/>
      <c r="I65" s="712"/>
      <c r="J65" s="712"/>
      <c r="K65" s="712"/>
      <c r="L65" s="712"/>
      <c r="M65" s="712"/>
      <c r="N65" s="712"/>
      <c r="O65" s="712"/>
      <c r="P65" s="712"/>
      <c r="Q65" s="712"/>
      <c r="R65" s="712"/>
      <c r="S65" s="712"/>
      <c r="T65" s="712"/>
      <c r="U65" s="712"/>
      <c r="V65" s="712"/>
      <c r="W65" s="713"/>
      <c r="X65" s="717"/>
      <c r="Y65" s="718"/>
      <c r="Z65" s="718"/>
      <c r="AA65" s="718"/>
      <c r="AB65" s="719"/>
      <c r="AC65" s="634"/>
      <c r="AD65" s="635"/>
      <c r="AE65" s="635"/>
      <c r="AF65" s="636"/>
      <c r="AG65" s="664"/>
      <c r="AH65" s="665"/>
      <c r="AI65" s="705"/>
      <c r="AJ65" s="706"/>
      <c r="AK65" s="706"/>
      <c r="AL65" s="707"/>
      <c r="AQ65" s="634"/>
      <c r="AR65" s="635"/>
      <c r="AS65" s="635"/>
      <c r="AT65" s="636"/>
    </row>
    <row r="66" spans="1:46" ht="8.1" customHeight="1" x14ac:dyDescent="0.25">
      <c r="A66" s="714"/>
      <c r="B66" s="715"/>
      <c r="C66" s="715"/>
      <c r="D66" s="715"/>
      <c r="E66" s="715"/>
      <c r="F66" s="715"/>
      <c r="G66" s="715"/>
      <c r="H66" s="715"/>
      <c r="I66" s="715"/>
      <c r="J66" s="715"/>
      <c r="K66" s="715"/>
      <c r="L66" s="715"/>
      <c r="M66" s="715"/>
      <c r="N66" s="715"/>
      <c r="O66" s="715"/>
      <c r="P66" s="715"/>
      <c r="Q66" s="715"/>
      <c r="R66" s="715"/>
      <c r="S66" s="715"/>
      <c r="T66" s="715"/>
      <c r="U66" s="715"/>
      <c r="V66" s="715"/>
      <c r="W66" s="716"/>
      <c r="X66" s="720"/>
      <c r="Y66" s="721"/>
      <c r="Z66" s="721"/>
      <c r="AA66" s="721"/>
      <c r="AB66" s="722"/>
      <c r="AC66" s="637"/>
      <c r="AD66" s="638"/>
      <c r="AE66" s="638"/>
      <c r="AF66" s="639"/>
      <c r="AG66" s="666"/>
      <c r="AH66" s="667"/>
      <c r="AI66" s="708"/>
      <c r="AJ66" s="709"/>
      <c r="AK66" s="709"/>
      <c r="AL66" s="710"/>
      <c r="AQ66" s="637"/>
      <c r="AR66" s="638"/>
      <c r="AS66" s="638"/>
      <c r="AT66" s="639"/>
    </row>
    <row r="67" spans="1:46" ht="15" customHeight="1" x14ac:dyDescent="0.25"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/>
      <c r="Z67" s="5"/>
      <c r="AA67" s="5"/>
      <c r="AB67" s="5"/>
      <c r="AC67" s="625">
        <f>AC18</f>
        <v>0.19</v>
      </c>
      <c r="AD67" s="626"/>
      <c r="AE67" s="626"/>
      <c r="AF67" s="627"/>
      <c r="AG67" s="8"/>
      <c r="AH67" s="8"/>
      <c r="AI67" s="9"/>
      <c r="AJ67" s="9"/>
      <c r="AK67" s="10"/>
      <c r="AL67" s="11"/>
      <c r="AQ67" s="200"/>
      <c r="AR67" s="201"/>
      <c r="AS67" s="201"/>
      <c r="AT67" s="201"/>
    </row>
    <row r="68" spans="1:46" ht="15" customHeight="1" thickBot="1" x14ac:dyDescent="0.3">
      <c r="F68" s="59" t="s">
        <v>16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Q68" s="60"/>
      <c r="AR68" s="60"/>
      <c r="AS68" s="60"/>
      <c r="AT68" s="60"/>
    </row>
    <row r="69" spans="1:46" ht="14.45" customHeight="1" x14ac:dyDescent="0.25">
      <c r="F69" s="224"/>
      <c r="G69" s="230" t="s">
        <v>154</v>
      </c>
      <c r="H69" s="226"/>
      <c r="I69" s="227"/>
      <c r="J69" s="228"/>
      <c r="K69" s="493"/>
      <c r="L69" s="494" t="s">
        <v>910</v>
      </c>
      <c r="M69" s="493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494"/>
      <c r="Y69" s="493"/>
      <c r="Z69" s="225"/>
      <c r="AA69" s="550"/>
      <c r="AB69" s="550"/>
      <c r="AC69" s="749">
        <v>251</v>
      </c>
      <c r="AD69" s="750"/>
      <c r="AE69" s="750"/>
      <c r="AF69" s="751"/>
      <c r="AG69" s="799"/>
      <c r="AH69" s="800"/>
      <c r="AI69" s="801" t="str">
        <f t="shared" ref="AI69:AI91" si="1">IF(AG69 ="","",AG69*AC69)</f>
        <v/>
      </c>
      <c r="AJ69" s="801"/>
      <c r="AK69" s="801"/>
      <c r="AL69" s="802"/>
      <c r="AM69" s="57"/>
      <c r="AQ69" s="749">
        <v>204</v>
      </c>
      <c r="AR69" s="750"/>
      <c r="AS69" s="750"/>
      <c r="AT69" s="751"/>
    </row>
    <row r="70" spans="1:46" ht="14.45" customHeight="1" x14ac:dyDescent="0.25">
      <c r="F70" s="234"/>
      <c r="G70" s="273" t="s">
        <v>155</v>
      </c>
      <c r="H70" s="236"/>
      <c r="I70" s="237"/>
      <c r="J70" s="238"/>
      <c r="K70" s="499"/>
      <c r="L70" s="277" t="s">
        <v>730</v>
      </c>
      <c r="M70" s="499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500"/>
      <c r="Y70" s="499"/>
      <c r="Z70" s="235"/>
      <c r="AA70" s="553"/>
      <c r="AB70" s="553"/>
      <c r="AC70" s="740">
        <v>929</v>
      </c>
      <c r="AD70" s="741"/>
      <c r="AE70" s="741"/>
      <c r="AF70" s="742"/>
      <c r="AG70" s="795"/>
      <c r="AH70" s="796"/>
      <c r="AI70" s="797" t="str">
        <f t="shared" si="1"/>
        <v/>
      </c>
      <c r="AJ70" s="797"/>
      <c r="AK70" s="797"/>
      <c r="AL70" s="798"/>
      <c r="AM70" s="57"/>
      <c r="AQ70" s="740">
        <v>736</v>
      </c>
      <c r="AR70" s="741"/>
      <c r="AS70" s="741"/>
      <c r="AT70" s="742"/>
    </row>
    <row r="71" spans="1:46" ht="14.45" customHeight="1" thickBot="1" x14ac:dyDescent="0.3">
      <c r="F71" s="250"/>
      <c r="G71" s="303" t="s">
        <v>156</v>
      </c>
      <c r="H71" s="252"/>
      <c r="I71" s="253"/>
      <c r="J71" s="254"/>
      <c r="K71" s="511"/>
      <c r="L71" s="304" t="s">
        <v>911</v>
      </c>
      <c r="M71" s="511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515"/>
      <c r="Y71" s="511"/>
      <c r="Z71" s="259"/>
      <c r="AA71" s="551"/>
      <c r="AB71" s="551"/>
      <c r="AC71" s="743">
        <v>227</v>
      </c>
      <c r="AD71" s="744"/>
      <c r="AE71" s="744"/>
      <c r="AF71" s="745"/>
      <c r="AG71" s="809"/>
      <c r="AH71" s="810"/>
      <c r="AI71" s="812" t="str">
        <f t="shared" si="1"/>
        <v/>
      </c>
      <c r="AJ71" s="812"/>
      <c r="AK71" s="812"/>
      <c r="AL71" s="813"/>
      <c r="AM71" s="57"/>
      <c r="AQ71" s="743">
        <v>184</v>
      </c>
      <c r="AR71" s="744"/>
      <c r="AS71" s="744"/>
      <c r="AT71" s="745"/>
    </row>
    <row r="72" spans="1:46" ht="14.45" customHeight="1" x14ac:dyDescent="0.25">
      <c r="F72" s="224"/>
      <c r="G72" s="225" t="s">
        <v>157</v>
      </c>
      <c r="H72" s="226"/>
      <c r="I72" s="227"/>
      <c r="J72" s="228"/>
      <c r="K72" s="493"/>
      <c r="L72" s="277" t="s">
        <v>912</v>
      </c>
      <c r="M72" s="493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494"/>
      <c r="Y72" s="493"/>
      <c r="Z72" s="225"/>
      <c r="AA72" s="550"/>
      <c r="AB72" s="550"/>
      <c r="AC72" s="749">
        <v>77</v>
      </c>
      <c r="AD72" s="750"/>
      <c r="AE72" s="750"/>
      <c r="AF72" s="751"/>
      <c r="AG72" s="799"/>
      <c r="AH72" s="800"/>
      <c r="AI72" s="801" t="str">
        <f t="shared" si="1"/>
        <v/>
      </c>
      <c r="AJ72" s="801"/>
      <c r="AK72" s="801"/>
      <c r="AL72" s="802"/>
      <c r="AM72" s="57"/>
      <c r="AQ72" s="749">
        <v>61</v>
      </c>
      <c r="AR72" s="750"/>
      <c r="AS72" s="750"/>
      <c r="AT72" s="751"/>
    </row>
    <row r="73" spans="1:46" ht="14.45" customHeight="1" x14ac:dyDescent="0.25">
      <c r="F73" s="234"/>
      <c r="G73" s="235" t="s">
        <v>158</v>
      </c>
      <c r="H73" s="236"/>
      <c r="I73" s="237"/>
      <c r="J73" s="238"/>
      <c r="K73" s="499"/>
      <c r="L73" s="277" t="s">
        <v>789</v>
      </c>
      <c r="M73" s="499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500"/>
      <c r="Y73" s="499"/>
      <c r="Z73" s="235"/>
      <c r="AA73" s="553"/>
      <c r="AB73" s="553"/>
      <c r="AC73" s="740">
        <v>353</v>
      </c>
      <c r="AD73" s="741"/>
      <c r="AE73" s="741"/>
      <c r="AF73" s="742"/>
      <c r="AG73" s="795"/>
      <c r="AH73" s="796"/>
      <c r="AI73" s="797" t="str">
        <f t="shared" si="1"/>
        <v/>
      </c>
      <c r="AJ73" s="797"/>
      <c r="AK73" s="797"/>
      <c r="AL73" s="798"/>
      <c r="AM73" s="57"/>
      <c r="AQ73" s="740">
        <v>283</v>
      </c>
      <c r="AR73" s="741"/>
      <c r="AS73" s="741"/>
      <c r="AT73" s="742"/>
    </row>
    <row r="74" spans="1:46" ht="14.45" customHeight="1" x14ac:dyDescent="0.25">
      <c r="F74" s="244"/>
      <c r="G74" s="235" t="s">
        <v>159</v>
      </c>
      <c r="H74" s="236"/>
      <c r="I74" s="237"/>
      <c r="J74" s="238"/>
      <c r="K74" s="499"/>
      <c r="L74" s="500" t="s">
        <v>913</v>
      </c>
      <c r="M74" s="505"/>
      <c r="N74" s="554"/>
      <c r="O74" s="554"/>
      <c r="P74" s="554"/>
      <c r="Q74" s="554"/>
      <c r="R74" s="554"/>
      <c r="S74" s="554"/>
      <c r="T74" s="554"/>
      <c r="U74" s="554"/>
      <c r="V74" s="554"/>
      <c r="W74" s="554"/>
      <c r="X74" s="555"/>
      <c r="Y74" s="505"/>
      <c r="Z74" s="554"/>
      <c r="AA74" s="556"/>
      <c r="AB74" s="556"/>
      <c r="AC74" s="740">
        <v>154</v>
      </c>
      <c r="AD74" s="741"/>
      <c r="AE74" s="741"/>
      <c r="AF74" s="742"/>
      <c r="AG74" s="795"/>
      <c r="AH74" s="796"/>
      <c r="AI74" s="797" t="str">
        <f t="shared" si="1"/>
        <v/>
      </c>
      <c r="AJ74" s="797"/>
      <c r="AK74" s="797"/>
      <c r="AL74" s="798"/>
      <c r="AM74" s="57"/>
      <c r="AQ74" s="740">
        <v>123</v>
      </c>
      <c r="AR74" s="741"/>
      <c r="AS74" s="741"/>
      <c r="AT74" s="742"/>
    </row>
    <row r="75" spans="1:46" ht="14.45" customHeight="1" x14ac:dyDescent="0.25">
      <c r="F75" s="234"/>
      <c r="G75" s="235" t="s">
        <v>160</v>
      </c>
      <c r="H75" s="236"/>
      <c r="I75" s="237"/>
      <c r="J75" s="305"/>
      <c r="K75" s="499"/>
      <c r="L75" s="500" t="s">
        <v>897</v>
      </c>
      <c r="M75" s="499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500"/>
      <c r="Y75" s="499"/>
      <c r="Z75" s="235"/>
      <c r="AA75" s="553"/>
      <c r="AB75" s="553"/>
      <c r="AC75" s="740">
        <v>303</v>
      </c>
      <c r="AD75" s="741"/>
      <c r="AE75" s="741"/>
      <c r="AF75" s="742"/>
      <c r="AG75" s="795"/>
      <c r="AH75" s="796"/>
      <c r="AI75" s="797" t="str">
        <f t="shared" si="1"/>
        <v/>
      </c>
      <c r="AJ75" s="797"/>
      <c r="AK75" s="797"/>
      <c r="AL75" s="798"/>
      <c r="AM75" s="57"/>
      <c r="AQ75" s="740">
        <v>243</v>
      </c>
      <c r="AR75" s="741"/>
      <c r="AS75" s="741"/>
      <c r="AT75" s="742"/>
    </row>
    <row r="76" spans="1:46" ht="14.45" customHeight="1" thickBot="1" x14ac:dyDescent="0.3">
      <c r="F76" s="250"/>
      <c r="G76" s="251" t="s">
        <v>161</v>
      </c>
      <c r="H76" s="252"/>
      <c r="I76" s="253"/>
      <c r="J76" s="254"/>
      <c r="K76" s="511"/>
      <c r="L76" s="500" t="s">
        <v>914</v>
      </c>
      <c r="M76" s="511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515"/>
      <c r="Y76" s="511"/>
      <c r="Z76" s="259"/>
      <c r="AA76" s="551"/>
      <c r="AB76" s="551"/>
      <c r="AC76" s="743">
        <v>418</v>
      </c>
      <c r="AD76" s="744"/>
      <c r="AE76" s="744"/>
      <c r="AF76" s="745"/>
      <c r="AG76" s="809"/>
      <c r="AH76" s="810"/>
      <c r="AI76" s="812" t="str">
        <f t="shared" si="1"/>
        <v/>
      </c>
      <c r="AJ76" s="812"/>
      <c r="AK76" s="812"/>
      <c r="AL76" s="813"/>
      <c r="AM76" s="57"/>
      <c r="AQ76" s="743">
        <v>344</v>
      </c>
      <c r="AR76" s="744"/>
      <c r="AS76" s="744"/>
      <c r="AT76" s="745"/>
    </row>
    <row r="77" spans="1:46" ht="14.45" customHeight="1" x14ac:dyDescent="0.25">
      <c r="F77" s="224"/>
      <c r="G77" s="225" t="s">
        <v>162</v>
      </c>
      <c r="H77" s="226"/>
      <c r="I77" s="227"/>
      <c r="J77" s="228"/>
      <c r="K77" s="493"/>
      <c r="L77" s="494" t="s">
        <v>915</v>
      </c>
      <c r="M77" s="493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494"/>
      <c r="Y77" s="493"/>
      <c r="Z77" s="225"/>
      <c r="AA77" s="550"/>
      <c r="AB77" s="550"/>
      <c r="AC77" s="749">
        <v>829</v>
      </c>
      <c r="AD77" s="750"/>
      <c r="AE77" s="750"/>
      <c r="AF77" s="751"/>
      <c r="AG77" s="799"/>
      <c r="AH77" s="800"/>
      <c r="AI77" s="801" t="str">
        <f t="shared" si="1"/>
        <v/>
      </c>
      <c r="AJ77" s="801"/>
      <c r="AK77" s="801"/>
      <c r="AL77" s="802"/>
      <c r="AM77" s="57"/>
      <c r="AQ77" s="749">
        <v>657</v>
      </c>
      <c r="AR77" s="750"/>
      <c r="AS77" s="750"/>
      <c r="AT77" s="751"/>
    </row>
    <row r="78" spans="1:46" ht="14.45" customHeight="1" x14ac:dyDescent="0.25">
      <c r="F78" s="234"/>
      <c r="G78" s="235" t="s">
        <v>163</v>
      </c>
      <c r="H78" s="236"/>
      <c r="I78" s="237"/>
      <c r="J78" s="238"/>
      <c r="K78" s="499"/>
      <c r="L78" s="500" t="s">
        <v>916</v>
      </c>
      <c r="M78" s="499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500"/>
      <c r="Y78" s="499"/>
      <c r="Z78" s="235"/>
      <c r="AA78" s="553"/>
      <c r="AB78" s="553"/>
      <c r="AC78" s="740">
        <v>392</v>
      </c>
      <c r="AD78" s="741"/>
      <c r="AE78" s="741"/>
      <c r="AF78" s="742"/>
      <c r="AG78" s="795"/>
      <c r="AH78" s="796"/>
      <c r="AI78" s="797" t="str">
        <f t="shared" si="1"/>
        <v/>
      </c>
      <c r="AJ78" s="797"/>
      <c r="AK78" s="797"/>
      <c r="AL78" s="798"/>
      <c r="AM78" s="57"/>
      <c r="AQ78" s="740">
        <v>311</v>
      </c>
      <c r="AR78" s="741"/>
      <c r="AS78" s="741"/>
      <c r="AT78" s="742"/>
    </row>
    <row r="79" spans="1:46" ht="14.45" customHeight="1" x14ac:dyDescent="0.25">
      <c r="F79" s="234"/>
      <c r="G79" s="235" t="s">
        <v>164</v>
      </c>
      <c r="H79" s="236"/>
      <c r="I79" s="237"/>
      <c r="J79" s="238"/>
      <c r="K79" s="499"/>
      <c r="L79" s="500" t="s">
        <v>917</v>
      </c>
      <c r="M79" s="499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500"/>
      <c r="Y79" s="499"/>
      <c r="Z79" s="235"/>
      <c r="AA79" s="553"/>
      <c r="AB79" s="553"/>
      <c r="AC79" s="740">
        <v>765</v>
      </c>
      <c r="AD79" s="741"/>
      <c r="AE79" s="741"/>
      <c r="AF79" s="742"/>
      <c r="AG79" s="795"/>
      <c r="AH79" s="796"/>
      <c r="AI79" s="797" t="str">
        <f t="shared" ref="AI79" si="2">IF(AG79 ="","",AG79*AC79)</f>
        <v/>
      </c>
      <c r="AJ79" s="797"/>
      <c r="AK79" s="797"/>
      <c r="AL79" s="798"/>
      <c r="AM79" s="57"/>
      <c r="AQ79" s="740">
        <v>617</v>
      </c>
      <c r="AR79" s="741"/>
      <c r="AS79" s="741"/>
      <c r="AT79" s="742"/>
    </row>
    <row r="80" spans="1:46" ht="14.45" customHeight="1" x14ac:dyDescent="0.25">
      <c r="F80" s="234"/>
      <c r="G80" s="235" t="s">
        <v>165</v>
      </c>
      <c r="H80" s="236"/>
      <c r="I80" s="237"/>
      <c r="J80" s="238"/>
      <c r="K80" s="499"/>
      <c r="L80" s="500" t="s">
        <v>918</v>
      </c>
      <c r="M80" s="499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500"/>
      <c r="Y80" s="499"/>
      <c r="Z80" s="235"/>
      <c r="AA80" s="553"/>
      <c r="AB80" s="553"/>
      <c r="AC80" s="740">
        <v>327</v>
      </c>
      <c r="AD80" s="741"/>
      <c r="AE80" s="741"/>
      <c r="AF80" s="742"/>
      <c r="AG80" s="795"/>
      <c r="AH80" s="796"/>
      <c r="AI80" s="797" t="str">
        <f t="shared" si="1"/>
        <v/>
      </c>
      <c r="AJ80" s="797"/>
      <c r="AK80" s="797"/>
      <c r="AL80" s="798"/>
      <c r="AM80" s="57"/>
      <c r="AQ80" s="740">
        <v>264</v>
      </c>
      <c r="AR80" s="741"/>
      <c r="AS80" s="741"/>
      <c r="AT80" s="742"/>
    </row>
    <row r="81" spans="6:46" ht="14.45" customHeight="1" x14ac:dyDescent="0.25">
      <c r="F81" s="234"/>
      <c r="G81" s="235" t="s">
        <v>166</v>
      </c>
      <c r="H81" s="236"/>
      <c r="I81" s="237"/>
      <c r="J81" s="238"/>
      <c r="K81" s="499"/>
      <c r="L81" s="500" t="s">
        <v>838</v>
      </c>
      <c r="M81" s="499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500"/>
      <c r="Y81" s="499"/>
      <c r="Z81" s="235"/>
      <c r="AA81" s="553"/>
      <c r="AB81" s="553"/>
      <c r="AC81" s="740">
        <v>605</v>
      </c>
      <c r="AD81" s="741"/>
      <c r="AE81" s="741"/>
      <c r="AF81" s="742"/>
      <c r="AG81" s="795"/>
      <c r="AH81" s="796"/>
      <c r="AI81" s="797" t="str">
        <f t="shared" si="1"/>
        <v/>
      </c>
      <c r="AJ81" s="797"/>
      <c r="AK81" s="797"/>
      <c r="AL81" s="798"/>
      <c r="AM81" s="57"/>
      <c r="AQ81" s="740">
        <v>488</v>
      </c>
      <c r="AR81" s="741"/>
      <c r="AS81" s="741"/>
      <c r="AT81" s="742"/>
    </row>
    <row r="82" spans="6:46" ht="14.45" customHeight="1" thickBot="1" x14ac:dyDescent="0.3">
      <c r="F82" s="250"/>
      <c r="G82" s="251" t="s">
        <v>167</v>
      </c>
      <c r="H82" s="252"/>
      <c r="I82" s="253"/>
      <c r="J82" s="260"/>
      <c r="K82" s="511"/>
      <c r="L82" s="515" t="s">
        <v>741</v>
      </c>
      <c r="M82" s="511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515"/>
      <c r="Y82" s="511"/>
      <c r="Z82" s="259"/>
      <c r="AA82" s="551"/>
      <c r="AB82" s="551"/>
      <c r="AC82" s="743">
        <v>934</v>
      </c>
      <c r="AD82" s="744"/>
      <c r="AE82" s="744"/>
      <c r="AF82" s="745"/>
      <c r="AG82" s="809"/>
      <c r="AH82" s="810"/>
      <c r="AI82" s="812" t="str">
        <f t="shared" si="1"/>
        <v/>
      </c>
      <c r="AJ82" s="812"/>
      <c r="AK82" s="812"/>
      <c r="AL82" s="813"/>
      <c r="AM82" s="57"/>
      <c r="AQ82" s="743">
        <v>755</v>
      </c>
      <c r="AR82" s="744"/>
      <c r="AS82" s="744"/>
      <c r="AT82" s="745"/>
    </row>
    <row r="83" spans="6:46" ht="14.45" customHeight="1" x14ac:dyDescent="0.25">
      <c r="F83" s="224"/>
      <c r="G83" s="230" t="s">
        <v>168</v>
      </c>
      <c r="H83" s="226"/>
      <c r="I83" s="227"/>
      <c r="J83" s="228"/>
      <c r="K83" s="493"/>
      <c r="L83" s="494" t="s">
        <v>744</v>
      </c>
      <c r="M83" s="493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494"/>
      <c r="Y83" s="493"/>
      <c r="Z83" s="225"/>
      <c r="AA83" s="550"/>
      <c r="AB83" s="550"/>
      <c r="AC83" s="749">
        <v>196</v>
      </c>
      <c r="AD83" s="750"/>
      <c r="AE83" s="750"/>
      <c r="AF83" s="751"/>
      <c r="AG83" s="799"/>
      <c r="AH83" s="800"/>
      <c r="AI83" s="801" t="str">
        <f t="shared" si="1"/>
        <v/>
      </c>
      <c r="AJ83" s="801"/>
      <c r="AK83" s="801"/>
      <c r="AL83" s="802"/>
      <c r="AM83" s="57"/>
      <c r="AQ83" s="749">
        <v>157</v>
      </c>
      <c r="AR83" s="750"/>
      <c r="AS83" s="750"/>
      <c r="AT83" s="751"/>
    </row>
    <row r="84" spans="6:46" ht="14.45" customHeight="1" x14ac:dyDescent="0.25">
      <c r="F84" s="234"/>
      <c r="G84" s="235" t="s">
        <v>169</v>
      </c>
      <c r="H84" s="236"/>
      <c r="I84" s="237"/>
      <c r="J84" s="238"/>
      <c r="K84" s="499"/>
      <c r="L84" s="500" t="s">
        <v>841</v>
      </c>
      <c r="M84" s="499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500"/>
      <c r="Y84" s="499"/>
      <c r="Z84" s="235"/>
      <c r="AA84" s="553"/>
      <c r="AB84" s="553"/>
      <c r="AC84" s="740">
        <v>14</v>
      </c>
      <c r="AD84" s="741"/>
      <c r="AE84" s="741"/>
      <c r="AF84" s="742"/>
      <c r="AG84" s="795"/>
      <c r="AH84" s="796"/>
      <c r="AI84" s="797" t="str">
        <f t="shared" si="1"/>
        <v/>
      </c>
      <c r="AJ84" s="797"/>
      <c r="AK84" s="797"/>
      <c r="AL84" s="798"/>
      <c r="AM84" s="57"/>
      <c r="AQ84" s="740">
        <v>11</v>
      </c>
      <c r="AR84" s="741"/>
      <c r="AS84" s="741"/>
      <c r="AT84" s="742"/>
    </row>
    <row r="85" spans="6:46" ht="14.45" customHeight="1" x14ac:dyDescent="0.25">
      <c r="F85" s="234"/>
      <c r="G85" s="235" t="s">
        <v>170</v>
      </c>
      <c r="H85" s="236"/>
      <c r="I85" s="237"/>
      <c r="J85" s="238"/>
      <c r="K85" s="499"/>
      <c r="L85" s="500" t="s">
        <v>692</v>
      </c>
      <c r="M85" s="499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500"/>
      <c r="Y85" s="499"/>
      <c r="Z85" s="235"/>
      <c r="AA85" s="553"/>
      <c r="AB85" s="553"/>
      <c r="AC85" s="740">
        <v>56</v>
      </c>
      <c r="AD85" s="741"/>
      <c r="AE85" s="741"/>
      <c r="AF85" s="742"/>
      <c r="AG85" s="795"/>
      <c r="AH85" s="796"/>
      <c r="AI85" s="797" t="str">
        <f t="shared" ref="AI85" si="3">IF(AG85 ="","",AG85*AC85)</f>
        <v/>
      </c>
      <c r="AJ85" s="797"/>
      <c r="AK85" s="797"/>
      <c r="AL85" s="798"/>
      <c r="AM85" s="57"/>
      <c r="AQ85" s="740">
        <v>44</v>
      </c>
      <c r="AR85" s="741"/>
      <c r="AS85" s="741"/>
      <c r="AT85" s="742"/>
    </row>
    <row r="86" spans="6:46" ht="14.45" customHeight="1" x14ac:dyDescent="0.25">
      <c r="F86" s="234"/>
      <c r="G86" s="235" t="s">
        <v>171</v>
      </c>
      <c r="H86" s="236"/>
      <c r="I86" s="237"/>
      <c r="J86" s="238"/>
      <c r="K86" s="499"/>
      <c r="L86" s="500" t="s">
        <v>919</v>
      </c>
      <c r="M86" s="499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500"/>
      <c r="Y86" s="499"/>
      <c r="Z86" s="235"/>
      <c r="AA86" s="553"/>
      <c r="AB86" s="553"/>
      <c r="AC86" s="740">
        <v>101</v>
      </c>
      <c r="AD86" s="741"/>
      <c r="AE86" s="741"/>
      <c r="AF86" s="742"/>
      <c r="AG86" s="795"/>
      <c r="AH86" s="796"/>
      <c r="AI86" s="797" t="str">
        <f t="shared" si="1"/>
        <v/>
      </c>
      <c r="AJ86" s="797"/>
      <c r="AK86" s="797"/>
      <c r="AL86" s="798"/>
      <c r="AM86" s="57"/>
      <c r="AQ86" s="740">
        <v>73</v>
      </c>
      <c r="AR86" s="741"/>
      <c r="AS86" s="741"/>
      <c r="AT86" s="742"/>
    </row>
    <row r="87" spans="6:46" ht="14.45" customHeight="1" x14ac:dyDescent="0.25">
      <c r="F87" s="234"/>
      <c r="G87" s="235" t="s">
        <v>172</v>
      </c>
      <c r="H87" s="236"/>
      <c r="I87" s="237"/>
      <c r="J87" s="238"/>
      <c r="K87" s="499"/>
      <c r="L87" s="500" t="s">
        <v>843</v>
      </c>
      <c r="M87" s="499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500"/>
      <c r="Y87" s="499"/>
      <c r="Z87" s="235"/>
      <c r="AA87" s="553"/>
      <c r="AB87" s="553"/>
      <c r="AC87" s="740">
        <v>1028</v>
      </c>
      <c r="AD87" s="741"/>
      <c r="AE87" s="741"/>
      <c r="AF87" s="742"/>
      <c r="AG87" s="795"/>
      <c r="AH87" s="796"/>
      <c r="AI87" s="797" t="str">
        <f t="shared" si="1"/>
        <v/>
      </c>
      <c r="AJ87" s="797"/>
      <c r="AK87" s="797"/>
      <c r="AL87" s="798"/>
      <c r="AM87" s="57"/>
      <c r="AQ87" s="740">
        <v>833</v>
      </c>
      <c r="AR87" s="741"/>
      <c r="AS87" s="741"/>
      <c r="AT87" s="742"/>
    </row>
    <row r="88" spans="6:46" ht="14.45" customHeight="1" x14ac:dyDescent="0.25">
      <c r="F88" s="234"/>
      <c r="G88" s="235" t="s">
        <v>173</v>
      </c>
      <c r="H88" s="236"/>
      <c r="I88" s="237"/>
      <c r="J88" s="238"/>
      <c r="K88" s="499"/>
      <c r="L88" s="500" t="s">
        <v>901</v>
      </c>
      <c r="M88" s="499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500"/>
      <c r="Y88" s="499"/>
      <c r="Z88" s="235"/>
      <c r="AA88" s="553"/>
      <c r="AB88" s="553"/>
      <c r="AC88" s="740">
        <v>142</v>
      </c>
      <c r="AD88" s="741"/>
      <c r="AE88" s="741"/>
      <c r="AF88" s="742"/>
      <c r="AG88" s="795"/>
      <c r="AH88" s="796"/>
      <c r="AI88" s="797" t="str">
        <f t="shared" si="1"/>
        <v/>
      </c>
      <c r="AJ88" s="797"/>
      <c r="AK88" s="797"/>
      <c r="AL88" s="798"/>
      <c r="AM88" s="57"/>
      <c r="AQ88" s="740">
        <v>116</v>
      </c>
      <c r="AR88" s="741"/>
      <c r="AS88" s="741"/>
      <c r="AT88" s="742"/>
    </row>
    <row r="89" spans="6:46" ht="14.45" customHeight="1" x14ac:dyDescent="0.25">
      <c r="F89" s="234"/>
      <c r="G89" s="235" t="s">
        <v>174</v>
      </c>
      <c r="H89" s="236"/>
      <c r="I89" s="237"/>
      <c r="J89" s="238"/>
      <c r="K89" s="499"/>
      <c r="L89" s="500" t="s">
        <v>845</v>
      </c>
      <c r="M89" s="499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500"/>
      <c r="Y89" s="499"/>
      <c r="Z89" s="235"/>
      <c r="AA89" s="553"/>
      <c r="AB89" s="553"/>
      <c r="AC89" s="740">
        <v>124</v>
      </c>
      <c r="AD89" s="741"/>
      <c r="AE89" s="741"/>
      <c r="AF89" s="742"/>
      <c r="AG89" s="795"/>
      <c r="AH89" s="796"/>
      <c r="AI89" s="797" t="str">
        <f t="shared" si="1"/>
        <v/>
      </c>
      <c r="AJ89" s="797"/>
      <c r="AK89" s="797"/>
      <c r="AL89" s="798"/>
      <c r="AM89" s="57"/>
      <c r="AQ89" s="740">
        <v>57</v>
      </c>
      <c r="AR89" s="741"/>
      <c r="AS89" s="741"/>
      <c r="AT89" s="742"/>
    </row>
    <row r="90" spans="6:46" ht="14.45" customHeight="1" x14ac:dyDescent="0.25">
      <c r="F90" s="234"/>
      <c r="G90" s="235" t="s">
        <v>175</v>
      </c>
      <c r="H90" s="236"/>
      <c r="I90" s="237"/>
      <c r="J90" s="238"/>
      <c r="K90" s="499"/>
      <c r="L90" s="500" t="s">
        <v>846</v>
      </c>
      <c r="M90" s="499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500"/>
      <c r="Y90" s="499"/>
      <c r="Z90" s="235"/>
      <c r="AA90" s="553"/>
      <c r="AB90" s="553"/>
      <c r="AC90" s="740">
        <v>1605</v>
      </c>
      <c r="AD90" s="741"/>
      <c r="AE90" s="741"/>
      <c r="AF90" s="742"/>
      <c r="AG90" s="795"/>
      <c r="AH90" s="796"/>
      <c r="AI90" s="797" t="str">
        <f t="shared" si="1"/>
        <v/>
      </c>
      <c r="AJ90" s="797"/>
      <c r="AK90" s="797"/>
      <c r="AL90" s="798"/>
      <c r="AM90" s="57"/>
      <c r="AQ90" s="740">
        <v>1285</v>
      </c>
      <c r="AR90" s="741"/>
      <c r="AS90" s="741"/>
      <c r="AT90" s="742"/>
    </row>
    <row r="91" spans="6:46" ht="14.45" customHeight="1" thickBot="1" x14ac:dyDescent="0.3">
      <c r="F91" s="250"/>
      <c r="G91" s="261" t="s">
        <v>176</v>
      </c>
      <c r="H91" s="252"/>
      <c r="I91" s="253"/>
      <c r="J91" s="260"/>
      <c r="K91" s="511"/>
      <c r="L91" s="515" t="s">
        <v>847</v>
      </c>
      <c r="M91" s="511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515"/>
      <c r="Y91" s="511"/>
      <c r="Z91" s="259"/>
      <c r="AA91" s="551"/>
      <c r="AB91" s="551"/>
      <c r="AC91" s="743">
        <v>252</v>
      </c>
      <c r="AD91" s="744"/>
      <c r="AE91" s="744"/>
      <c r="AF91" s="745"/>
      <c r="AG91" s="809"/>
      <c r="AH91" s="810"/>
      <c r="AI91" s="812" t="str">
        <f t="shared" si="1"/>
        <v/>
      </c>
      <c r="AJ91" s="812"/>
      <c r="AK91" s="812"/>
      <c r="AL91" s="813"/>
      <c r="AM91" s="57"/>
      <c r="AQ91" s="743">
        <v>201</v>
      </c>
      <c r="AR91" s="744"/>
      <c r="AS91" s="744"/>
      <c r="AT91" s="745"/>
    </row>
    <row r="92" spans="6:46" ht="21" customHeight="1" thickBot="1" x14ac:dyDescent="0.35">
      <c r="F92" s="3"/>
      <c r="G92" s="179" t="s">
        <v>20</v>
      </c>
      <c r="H92" s="3"/>
      <c r="I92" s="53"/>
      <c r="J92" s="180"/>
      <c r="K92" s="53"/>
      <c r="L92" s="181"/>
      <c r="M92" s="53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6"/>
      <c r="Y92" s="55"/>
      <c r="Z92" s="55"/>
      <c r="AA92" s="182"/>
      <c r="AB92" s="182"/>
      <c r="AC92" s="182"/>
      <c r="AD92" s="182"/>
      <c r="AE92" s="182"/>
      <c r="AF92" s="182"/>
      <c r="AG92" s="182"/>
      <c r="AH92" s="183" t="s">
        <v>21</v>
      </c>
      <c r="AI92" s="683">
        <f>SUM(AI21:AL37)+SUM(AI69:AL91)</f>
        <v>0</v>
      </c>
      <c r="AJ92" s="684"/>
      <c r="AK92" s="684"/>
      <c r="AL92" s="685"/>
      <c r="AM92" s="57"/>
      <c r="AQ92" s="182"/>
      <c r="AR92" s="182"/>
      <c r="AS92" s="182"/>
      <c r="AT92" s="182"/>
    </row>
    <row r="93" spans="6:46" ht="6.75" customHeight="1" thickBot="1" x14ac:dyDescent="0.3">
      <c r="F93" s="184"/>
      <c r="G93" s="686"/>
      <c r="H93" s="686"/>
      <c r="I93" s="686"/>
      <c r="J93" s="686"/>
      <c r="K93" s="686"/>
      <c r="L93" s="686"/>
      <c r="M93" s="686"/>
      <c r="N93" s="686"/>
      <c r="O93" s="686"/>
      <c r="P93" s="686"/>
      <c r="Q93" s="686"/>
      <c r="R93" s="686"/>
      <c r="S93" s="686"/>
      <c r="T93" s="686"/>
      <c r="U93" s="686"/>
      <c r="V93" s="686"/>
      <c r="W93" s="686"/>
      <c r="X93" s="686"/>
      <c r="Y93" s="686"/>
      <c r="Z93" s="686"/>
      <c r="AA93" s="686"/>
      <c r="AB93" s="687"/>
      <c r="AC93" s="628"/>
      <c r="AD93" s="629"/>
      <c r="AE93" s="629"/>
      <c r="AF93" s="630"/>
      <c r="AG93" s="660"/>
      <c r="AH93" s="644"/>
      <c r="AI93" s="688" t="str">
        <f>IF(AG93="","",AG93*AC93)</f>
        <v/>
      </c>
      <c r="AJ93" s="688"/>
      <c r="AK93" s="688"/>
      <c r="AL93" s="689"/>
      <c r="AM93" s="57"/>
      <c r="AQ93" s="628"/>
      <c r="AR93" s="629"/>
      <c r="AS93" s="629"/>
      <c r="AT93" s="630"/>
    </row>
    <row r="94" spans="6:46" ht="17.100000000000001" customHeight="1" x14ac:dyDescent="0.25">
      <c r="F94" s="185">
        <v>1</v>
      </c>
      <c r="G94" s="814" t="s">
        <v>752</v>
      </c>
      <c r="H94" s="814"/>
      <c r="I94" s="814"/>
      <c r="J94" s="814"/>
      <c r="K94" s="814"/>
      <c r="L94" s="814"/>
      <c r="M94" s="814"/>
      <c r="N94" s="814"/>
      <c r="O94" s="814"/>
      <c r="P94" s="814"/>
      <c r="Q94" s="814"/>
      <c r="R94" s="814"/>
      <c r="S94" s="814"/>
      <c r="T94" s="814"/>
      <c r="U94" s="814"/>
      <c r="V94" s="814"/>
      <c r="W94" s="814"/>
      <c r="X94" s="814"/>
      <c r="Y94" s="814"/>
      <c r="Z94" s="814"/>
      <c r="AA94" s="814"/>
      <c r="AB94" s="815"/>
      <c r="AC94" s="628">
        <v>8</v>
      </c>
      <c r="AD94" s="629"/>
      <c r="AE94" s="629"/>
      <c r="AF94" s="630"/>
      <c r="AG94" s="613"/>
      <c r="AH94" s="614"/>
      <c r="AI94" s="615" t="str">
        <f>IF(AG94="","",AG94*AC94)</f>
        <v/>
      </c>
      <c r="AJ94" s="615"/>
      <c r="AK94" s="615"/>
      <c r="AL94" s="616"/>
      <c r="AM94" s="57"/>
      <c r="AQ94" s="608"/>
      <c r="AR94" s="609"/>
      <c r="AS94" s="609"/>
      <c r="AT94" s="610"/>
    </row>
    <row r="95" spans="6:46" ht="17.100000000000001" customHeight="1" x14ac:dyDescent="0.25">
      <c r="F95" s="185">
        <v>2</v>
      </c>
      <c r="G95" s="681" t="s">
        <v>753</v>
      </c>
      <c r="H95" s="681"/>
      <c r="I95" s="681"/>
      <c r="J95" s="681"/>
      <c r="K95" s="681"/>
      <c r="L95" s="681"/>
      <c r="M95" s="681"/>
      <c r="N95" s="681"/>
      <c r="O95" s="681"/>
      <c r="P95" s="681"/>
      <c r="Q95" s="681"/>
      <c r="R95" s="681"/>
      <c r="S95" s="681"/>
      <c r="T95" s="681"/>
      <c r="U95" s="681"/>
      <c r="V95" s="681"/>
      <c r="W95" s="681"/>
      <c r="X95" s="681"/>
      <c r="Y95" s="681"/>
      <c r="Z95" s="681"/>
      <c r="AA95" s="681"/>
      <c r="AB95" s="682"/>
      <c r="AC95" s="608">
        <v>14</v>
      </c>
      <c r="AD95" s="609"/>
      <c r="AE95" s="609"/>
      <c r="AF95" s="610"/>
      <c r="AG95" s="613"/>
      <c r="AH95" s="614"/>
      <c r="AI95" s="615" t="str">
        <f>IF(AG95="","",AG95*AC95)</f>
        <v/>
      </c>
      <c r="AJ95" s="615"/>
      <c r="AK95" s="615"/>
      <c r="AL95" s="616"/>
      <c r="AM95" s="57"/>
      <c r="AQ95" s="608"/>
      <c r="AR95" s="609"/>
      <c r="AS95" s="609"/>
      <c r="AT95" s="610"/>
    </row>
    <row r="96" spans="6:46" ht="17.100000000000001" customHeight="1" x14ac:dyDescent="0.25">
      <c r="F96" s="185">
        <v>3</v>
      </c>
      <c r="G96" s="681" t="s">
        <v>848</v>
      </c>
      <c r="H96" s="681"/>
      <c r="I96" s="681"/>
      <c r="J96" s="681"/>
      <c r="K96" s="681"/>
      <c r="L96" s="681"/>
      <c r="M96" s="681"/>
      <c r="N96" s="681"/>
      <c r="O96" s="681"/>
      <c r="P96" s="681"/>
      <c r="Q96" s="681"/>
      <c r="R96" s="681"/>
      <c r="S96" s="681"/>
      <c r="T96" s="681"/>
      <c r="U96" s="681"/>
      <c r="V96" s="681"/>
      <c r="W96" s="681"/>
      <c r="X96" s="681"/>
      <c r="Y96" s="681"/>
      <c r="Z96" s="681"/>
      <c r="AA96" s="681"/>
      <c r="AB96" s="682"/>
      <c r="AC96" s="608">
        <v>275</v>
      </c>
      <c r="AD96" s="609"/>
      <c r="AE96" s="609"/>
      <c r="AF96" s="610"/>
      <c r="AG96" s="613"/>
      <c r="AH96" s="614"/>
      <c r="AI96" s="615" t="str">
        <f t="shared" ref="AI96:AI113" si="4">IF(AG96="","",AG96*AC96)</f>
        <v/>
      </c>
      <c r="AJ96" s="615"/>
      <c r="AK96" s="615"/>
      <c r="AL96" s="616"/>
      <c r="AM96" s="57"/>
      <c r="AQ96" s="608"/>
      <c r="AR96" s="609"/>
      <c r="AS96" s="609"/>
      <c r="AT96" s="610"/>
    </row>
    <row r="97" spans="6:46" ht="17.100000000000001" customHeight="1" x14ac:dyDescent="0.25">
      <c r="F97" s="185">
        <v>4</v>
      </c>
      <c r="G97" s="681" t="s">
        <v>891</v>
      </c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2"/>
      <c r="AC97" s="608">
        <v>21280</v>
      </c>
      <c r="AD97" s="609"/>
      <c r="AE97" s="609"/>
      <c r="AF97" s="610"/>
      <c r="AG97" s="613"/>
      <c r="AH97" s="614"/>
      <c r="AI97" s="615" t="str">
        <f t="shared" si="4"/>
        <v/>
      </c>
      <c r="AJ97" s="615"/>
      <c r="AK97" s="615"/>
      <c r="AL97" s="616"/>
      <c r="AM97" s="57"/>
      <c r="AQ97" s="608"/>
      <c r="AR97" s="609"/>
      <c r="AS97" s="609"/>
      <c r="AT97" s="610"/>
    </row>
    <row r="98" spans="6:46" ht="17.100000000000001" customHeight="1" x14ac:dyDescent="0.25">
      <c r="F98" s="185">
        <v>5</v>
      </c>
      <c r="G98" s="681" t="s">
        <v>892</v>
      </c>
      <c r="H98" s="681"/>
      <c r="I98" s="681"/>
      <c r="J98" s="681"/>
      <c r="K98" s="681"/>
      <c r="L98" s="681"/>
      <c r="M98" s="681"/>
      <c r="N98" s="681"/>
      <c r="O98" s="681"/>
      <c r="P98" s="681"/>
      <c r="Q98" s="681"/>
      <c r="R98" s="681"/>
      <c r="S98" s="681"/>
      <c r="T98" s="681"/>
      <c r="U98" s="681"/>
      <c r="V98" s="681"/>
      <c r="W98" s="681"/>
      <c r="X98" s="681"/>
      <c r="Y98" s="681"/>
      <c r="Z98" s="681"/>
      <c r="AA98" s="681"/>
      <c r="AB98" s="682"/>
      <c r="AC98" s="608">
        <v>21945</v>
      </c>
      <c r="AD98" s="609"/>
      <c r="AE98" s="609"/>
      <c r="AF98" s="610"/>
      <c r="AG98" s="613"/>
      <c r="AH98" s="614"/>
      <c r="AI98" s="615" t="str">
        <f t="shared" si="4"/>
        <v/>
      </c>
      <c r="AJ98" s="615"/>
      <c r="AK98" s="615"/>
      <c r="AL98" s="616"/>
      <c r="AM98" s="57"/>
      <c r="AQ98" s="608"/>
      <c r="AR98" s="609"/>
      <c r="AS98" s="609"/>
      <c r="AT98" s="610"/>
    </row>
    <row r="99" spans="6:46" ht="17.100000000000001" customHeight="1" x14ac:dyDescent="0.25">
      <c r="F99" s="185">
        <v>6</v>
      </c>
      <c r="G99" s="681" t="s">
        <v>755</v>
      </c>
      <c r="H99" s="681"/>
      <c r="I99" s="681"/>
      <c r="J99" s="681"/>
      <c r="K99" s="681"/>
      <c r="L99" s="681"/>
      <c r="M99" s="681"/>
      <c r="N99" s="681"/>
      <c r="O99" s="681"/>
      <c r="P99" s="681"/>
      <c r="Q99" s="681"/>
      <c r="R99" s="681"/>
      <c r="S99" s="681"/>
      <c r="T99" s="681"/>
      <c r="U99" s="681"/>
      <c r="V99" s="681"/>
      <c r="W99" s="681"/>
      <c r="X99" s="681"/>
      <c r="Y99" s="681"/>
      <c r="Z99" s="681"/>
      <c r="AA99" s="681"/>
      <c r="AB99" s="682"/>
      <c r="AC99" s="608">
        <v>26625</v>
      </c>
      <c r="AD99" s="609"/>
      <c r="AE99" s="609"/>
      <c r="AF99" s="610"/>
      <c r="AG99" s="613"/>
      <c r="AH99" s="614"/>
      <c r="AI99" s="615" t="str">
        <f t="shared" si="4"/>
        <v/>
      </c>
      <c r="AJ99" s="615"/>
      <c r="AK99" s="615"/>
      <c r="AL99" s="616"/>
      <c r="AM99" s="57"/>
      <c r="AQ99" s="608"/>
      <c r="AR99" s="609"/>
      <c r="AS99" s="609"/>
      <c r="AT99" s="610"/>
    </row>
    <row r="100" spans="6:46" ht="17.100000000000001" customHeight="1" x14ac:dyDescent="0.25">
      <c r="F100" s="185">
        <v>7</v>
      </c>
      <c r="G100" s="681" t="s">
        <v>893</v>
      </c>
      <c r="H100" s="681"/>
      <c r="I100" s="681"/>
      <c r="J100" s="681"/>
      <c r="K100" s="681"/>
      <c r="L100" s="681"/>
      <c r="M100" s="681"/>
      <c r="N100" s="681"/>
      <c r="O100" s="681"/>
      <c r="P100" s="681"/>
      <c r="Q100" s="681"/>
      <c r="R100" s="681"/>
      <c r="S100" s="681"/>
      <c r="T100" s="681"/>
      <c r="U100" s="681"/>
      <c r="V100" s="681"/>
      <c r="W100" s="681"/>
      <c r="X100" s="681"/>
      <c r="Y100" s="681"/>
      <c r="Z100" s="681"/>
      <c r="AA100" s="681"/>
      <c r="AB100" s="682"/>
      <c r="AC100" s="608">
        <v>22407.91</v>
      </c>
      <c r="AD100" s="609"/>
      <c r="AE100" s="609"/>
      <c r="AF100" s="610"/>
      <c r="AG100" s="613"/>
      <c r="AH100" s="614"/>
      <c r="AI100" s="615" t="str">
        <f t="shared" si="4"/>
        <v/>
      </c>
      <c r="AJ100" s="615"/>
      <c r="AK100" s="615"/>
      <c r="AL100" s="616"/>
      <c r="AM100" s="57"/>
      <c r="AQ100" s="608"/>
      <c r="AR100" s="609"/>
      <c r="AS100" s="609"/>
      <c r="AT100" s="610"/>
    </row>
    <row r="101" spans="6:46" ht="17.100000000000001" customHeight="1" x14ac:dyDescent="0.25">
      <c r="F101" s="185">
        <v>8</v>
      </c>
      <c r="G101" s="681" t="s">
        <v>894</v>
      </c>
      <c r="H101" s="681"/>
      <c r="I101" s="681"/>
      <c r="J101" s="681"/>
      <c r="K101" s="681"/>
      <c r="L101" s="681"/>
      <c r="M101" s="681"/>
      <c r="N101" s="681"/>
      <c r="O101" s="681"/>
      <c r="P101" s="681"/>
      <c r="Q101" s="681"/>
      <c r="R101" s="681"/>
      <c r="S101" s="681"/>
      <c r="T101" s="681"/>
      <c r="U101" s="681"/>
      <c r="V101" s="681"/>
      <c r="W101" s="681"/>
      <c r="X101" s="681"/>
      <c r="Y101" s="681"/>
      <c r="Z101" s="681"/>
      <c r="AA101" s="681"/>
      <c r="AB101" s="682"/>
      <c r="AC101" s="608">
        <v>23253.71</v>
      </c>
      <c r="AD101" s="609"/>
      <c r="AE101" s="609"/>
      <c r="AF101" s="610"/>
      <c r="AG101" s="613"/>
      <c r="AH101" s="614"/>
      <c r="AI101" s="615" t="str">
        <f t="shared" si="4"/>
        <v/>
      </c>
      <c r="AJ101" s="615"/>
      <c r="AK101" s="615"/>
      <c r="AL101" s="616"/>
      <c r="AM101" s="57"/>
      <c r="AQ101" s="608"/>
      <c r="AR101" s="609"/>
      <c r="AS101" s="609"/>
      <c r="AT101" s="610"/>
    </row>
    <row r="102" spans="6:46" ht="17.100000000000001" customHeight="1" x14ac:dyDescent="0.25">
      <c r="F102" s="185">
        <v>9</v>
      </c>
      <c r="G102" s="681" t="s">
        <v>757</v>
      </c>
      <c r="H102" s="681"/>
      <c r="I102" s="681"/>
      <c r="J102" s="681"/>
      <c r="K102" s="681"/>
      <c r="L102" s="681"/>
      <c r="M102" s="681"/>
      <c r="N102" s="681"/>
      <c r="O102" s="681"/>
      <c r="P102" s="681"/>
      <c r="Q102" s="681"/>
      <c r="R102" s="681"/>
      <c r="S102" s="681"/>
      <c r="T102" s="681"/>
      <c r="U102" s="681"/>
      <c r="V102" s="681"/>
      <c r="W102" s="681"/>
      <c r="X102" s="681"/>
      <c r="Y102" s="681"/>
      <c r="Z102" s="681"/>
      <c r="AA102" s="681"/>
      <c r="AB102" s="682"/>
      <c r="AC102" s="608">
        <v>120</v>
      </c>
      <c r="AD102" s="609"/>
      <c r="AE102" s="609"/>
      <c r="AF102" s="610"/>
      <c r="AG102" s="613"/>
      <c r="AH102" s="614"/>
      <c r="AI102" s="615" t="str">
        <f t="shared" si="4"/>
        <v/>
      </c>
      <c r="AJ102" s="615"/>
      <c r="AK102" s="615"/>
      <c r="AL102" s="616"/>
      <c r="AM102" s="57"/>
      <c r="AQ102" s="608"/>
      <c r="AR102" s="609"/>
      <c r="AS102" s="609"/>
      <c r="AT102" s="610"/>
    </row>
    <row r="103" spans="6:46" ht="17.100000000000001" customHeight="1" x14ac:dyDescent="0.25">
      <c r="F103" s="185">
        <v>10</v>
      </c>
      <c r="G103" s="681" t="s">
        <v>850</v>
      </c>
      <c r="H103" s="681"/>
      <c r="I103" s="681"/>
      <c r="J103" s="681"/>
      <c r="K103" s="681"/>
      <c r="L103" s="681"/>
      <c r="M103" s="681"/>
      <c r="N103" s="681"/>
      <c r="O103" s="681"/>
      <c r="P103" s="681"/>
      <c r="Q103" s="681"/>
      <c r="R103" s="681"/>
      <c r="S103" s="681"/>
      <c r="T103" s="681"/>
      <c r="U103" s="681"/>
      <c r="V103" s="681"/>
      <c r="W103" s="681"/>
      <c r="X103" s="681"/>
      <c r="Y103" s="681"/>
      <c r="Z103" s="681"/>
      <c r="AA103" s="681"/>
      <c r="AB103" s="682"/>
      <c r="AC103" s="608">
        <v>650</v>
      </c>
      <c r="AD103" s="609"/>
      <c r="AE103" s="609"/>
      <c r="AF103" s="610"/>
      <c r="AG103" s="613"/>
      <c r="AH103" s="614"/>
      <c r="AI103" s="615" t="str">
        <f t="shared" si="4"/>
        <v/>
      </c>
      <c r="AJ103" s="615"/>
      <c r="AK103" s="615"/>
      <c r="AL103" s="616"/>
      <c r="AM103" s="57"/>
      <c r="AQ103" s="608"/>
      <c r="AR103" s="609"/>
      <c r="AS103" s="609"/>
      <c r="AT103" s="610"/>
    </row>
    <row r="104" spans="6:46" ht="17.100000000000001" customHeight="1" x14ac:dyDescent="0.25">
      <c r="F104" s="185">
        <v>11</v>
      </c>
      <c r="G104" s="681" t="s">
        <v>886</v>
      </c>
      <c r="H104" s="681"/>
      <c r="I104" s="681"/>
      <c r="J104" s="681"/>
      <c r="K104" s="681"/>
      <c r="L104" s="681"/>
      <c r="M104" s="681"/>
      <c r="N104" s="681"/>
      <c r="O104" s="681"/>
      <c r="P104" s="681"/>
      <c r="Q104" s="681"/>
      <c r="R104" s="681"/>
      <c r="S104" s="681"/>
      <c r="T104" s="681"/>
      <c r="U104" s="681"/>
      <c r="V104" s="681"/>
      <c r="W104" s="681"/>
      <c r="X104" s="681"/>
      <c r="Y104" s="681"/>
      <c r="Z104" s="681"/>
      <c r="AA104" s="681"/>
      <c r="AB104" s="682"/>
      <c r="AC104" s="608">
        <v>1300</v>
      </c>
      <c r="AD104" s="609"/>
      <c r="AE104" s="609"/>
      <c r="AF104" s="610"/>
      <c r="AG104" s="613"/>
      <c r="AH104" s="614"/>
      <c r="AI104" s="615" t="str">
        <f t="shared" si="4"/>
        <v/>
      </c>
      <c r="AJ104" s="615"/>
      <c r="AK104" s="615"/>
      <c r="AL104" s="616"/>
      <c r="AM104" s="57"/>
      <c r="AQ104" s="608"/>
      <c r="AR104" s="609"/>
      <c r="AS104" s="609"/>
      <c r="AT104" s="610"/>
    </row>
    <row r="105" spans="6:46" ht="17.100000000000001" customHeight="1" x14ac:dyDescent="0.25">
      <c r="F105" s="185">
        <v>12</v>
      </c>
      <c r="G105" s="681" t="s">
        <v>895</v>
      </c>
      <c r="H105" s="681"/>
      <c r="I105" s="681"/>
      <c r="J105" s="681"/>
      <c r="K105" s="681"/>
      <c r="L105" s="681"/>
      <c r="M105" s="681"/>
      <c r="N105" s="681"/>
      <c r="O105" s="681"/>
      <c r="P105" s="681"/>
      <c r="Q105" s="681"/>
      <c r="R105" s="681"/>
      <c r="S105" s="681"/>
      <c r="T105" s="681"/>
      <c r="U105" s="681"/>
      <c r="V105" s="681"/>
      <c r="W105" s="681"/>
      <c r="X105" s="681"/>
      <c r="Y105" s="681"/>
      <c r="Z105" s="681"/>
      <c r="AA105" s="681"/>
      <c r="AB105" s="682"/>
      <c r="AC105" s="608">
        <v>4808</v>
      </c>
      <c r="AD105" s="609"/>
      <c r="AE105" s="609"/>
      <c r="AF105" s="610"/>
      <c r="AG105" s="613"/>
      <c r="AH105" s="614"/>
      <c r="AI105" s="615" t="str">
        <f t="shared" si="4"/>
        <v/>
      </c>
      <c r="AJ105" s="615"/>
      <c r="AK105" s="615"/>
      <c r="AL105" s="616"/>
      <c r="AM105" s="57"/>
      <c r="AQ105" s="608"/>
      <c r="AR105" s="609"/>
      <c r="AS105" s="609"/>
      <c r="AT105" s="610"/>
    </row>
    <row r="106" spans="6:46" ht="17.100000000000001" customHeight="1" x14ac:dyDescent="0.25">
      <c r="F106" s="185">
        <v>13</v>
      </c>
      <c r="G106" s="681" t="s">
        <v>896</v>
      </c>
      <c r="H106" s="681"/>
      <c r="I106" s="681"/>
      <c r="J106" s="681"/>
      <c r="K106" s="681"/>
      <c r="L106" s="681"/>
      <c r="M106" s="681"/>
      <c r="N106" s="681"/>
      <c r="O106" s="681"/>
      <c r="P106" s="681"/>
      <c r="Q106" s="681"/>
      <c r="R106" s="681"/>
      <c r="S106" s="681"/>
      <c r="T106" s="681"/>
      <c r="U106" s="681"/>
      <c r="V106" s="681"/>
      <c r="W106" s="681"/>
      <c r="X106" s="681"/>
      <c r="Y106" s="681"/>
      <c r="Z106" s="681"/>
      <c r="AA106" s="681"/>
      <c r="AB106" s="682"/>
      <c r="AC106" s="608">
        <v>5263</v>
      </c>
      <c r="AD106" s="609"/>
      <c r="AE106" s="609"/>
      <c r="AF106" s="610"/>
      <c r="AG106" s="613"/>
      <c r="AH106" s="614"/>
      <c r="AI106" s="615" t="str">
        <f t="shared" si="4"/>
        <v/>
      </c>
      <c r="AJ106" s="615"/>
      <c r="AK106" s="615"/>
      <c r="AL106" s="616"/>
      <c r="AM106" s="57"/>
      <c r="AQ106" s="608"/>
      <c r="AR106" s="609"/>
      <c r="AS106" s="609"/>
      <c r="AT106" s="610"/>
    </row>
    <row r="107" spans="6:46" ht="17.100000000000001" customHeight="1" x14ac:dyDescent="0.25">
      <c r="F107" s="185">
        <v>14</v>
      </c>
      <c r="G107" s="681" t="s">
        <v>708</v>
      </c>
      <c r="H107" s="681"/>
      <c r="I107" s="681"/>
      <c r="J107" s="681"/>
      <c r="K107" s="681"/>
      <c r="L107" s="681"/>
      <c r="M107" s="681"/>
      <c r="N107" s="681"/>
      <c r="O107" s="681"/>
      <c r="P107" s="681"/>
      <c r="Q107" s="681"/>
      <c r="R107" s="681"/>
      <c r="S107" s="681"/>
      <c r="T107" s="681"/>
      <c r="U107" s="681"/>
      <c r="V107" s="681"/>
      <c r="W107" s="681"/>
      <c r="X107" s="681"/>
      <c r="Y107" s="681"/>
      <c r="Z107" s="681"/>
      <c r="AA107" s="681"/>
      <c r="AB107" s="682"/>
      <c r="AC107" s="608">
        <v>1250</v>
      </c>
      <c r="AD107" s="609"/>
      <c r="AE107" s="609"/>
      <c r="AF107" s="610"/>
      <c r="AG107" s="613"/>
      <c r="AH107" s="614"/>
      <c r="AI107" s="615" t="str">
        <f t="shared" ref="AI107:AI108" si="5">IF(AG107="","",AG107*AC107)</f>
        <v/>
      </c>
      <c r="AJ107" s="615"/>
      <c r="AK107" s="615"/>
      <c r="AL107" s="616"/>
      <c r="AM107" s="57"/>
      <c r="AQ107" s="608"/>
      <c r="AR107" s="609"/>
      <c r="AS107" s="609"/>
      <c r="AT107" s="610"/>
    </row>
    <row r="108" spans="6:46" ht="17.100000000000001" customHeight="1" x14ac:dyDescent="0.25">
      <c r="F108" s="185">
        <v>15</v>
      </c>
      <c r="G108" s="617"/>
      <c r="H108" s="617"/>
      <c r="I108" s="617"/>
      <c r="J108" s="617"/>
      <c r="K108" s="617"/>
      <c r="L108" s="617"/>
      <c r="M108" s="617"/>
      <c r="N108" s="617"/>
      <c r="O108" s="617"/>
      <c r="P108" s="617"/>
      <c r="Q108" s="617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8"/>
      <c r="AC108" s="608"/>
      <c r="AD108" s="609"/>
      <c r="AE108" s="609"/>
      <c r="AF108" s="610"/>
      <c r="AG108" s="613"/>
      <c r="AH108" s="614"/>
      <c r="AI108" s="615" t="str">
        <f t="shared" si="5"/>
        <v/>
      </c>
      <c r="AJ108" s="615"/>
      <c r="AK108" s="615"/>
      <c r="AL108" s="616"/>
      <c r="AM108" s="57"/>
      <c r="AQ108" s="608"/>
      <c r="AR108" s="609"/>
      <c r="AS108" s="609"/>
      <c r="AT108" s="610"/>
    </row>
    <row r="109" spans="6:46" ht="17.100000000000001" customHeight="1" x14ac:dyDescent="0.25">
      <c r="F109" s="185">
        <v>16</v>
      </c>
      <c r="G109" s="617"/>
      <c r="H109" s="617"/>
      <c r="I109" s="617"/>
      <c r="J109" s="617"/>
      <c r="K109" s="617"/>
      <c r="L109" s="617"/>
      <c r="M109" s="617"/>
      <c r="N109" s="617"/>
      <c r="O109" s="617"/>
      <c r="P109" s="617"/>
      <c r="Q109" s="617"/>
      <c r="R109" s="617"/>
      <c r="S109" s="617"/>
      <c r="T109" s="617"/>
      <c r="U109" s="617"/>
      <c r="V109" s="617"/>
      <c r="W109" s="617"/>
      <c r="X109" s="617"/>
      <c r="Y109" s="617"/>
      <c r="Z109" s="617"/>
      <c r="AA109" s="617"/>
      <c r="AB109" s="618"/>
      <c r="AC109" s="608"/>
      <c r="AD109" s="609"/>
      <c r="AE109" s="609"/>
      <c r="AF109" s="610"/>
      <c r="AG109" s="613"/>
      <c r="AH109" s="614"/>
      <c r="AI109" s="615" t="str">
        <f t="shared" si="4"/>
        <v/>
      </c>
      <c r="AJ109" s="615"/>
      <c r="AK109" s="615"/>
      <c r="AL109" s="616"/>
      <c r="AM109" s="57"/>
      <c r="AQ109" s="608"/>
      <c r="AR109" s="609"/>
      <c r="AS109" s="609"/>
      <c r="AT109" s="610"/>
    </row>
    <row r="110" spans="6:46" ht="17.100000000000001" customHeight="1" x14ac:dyDescent="0.25">
      <c r="F110" s="185">
        <v>17</v>
      </c>
      <c r="G110" s="617"/>
      <c r="H110" s="617"/>
      <c r="I110" s="617"/>
      <c r="J110" s="617"/>
      <c r="K110" s="617"/>
      <c r="L110" s="617"/>
      <c r="M110" s="617"/>
      <c r="N110" s="617"/>
      <c r="O110" s="617"/>
      <c r="P110" s="617"/>
      <c r="Q110" s="617"/>
      <c r="R110" s="617"/>
      <c r="S110" s="617"/>
      <c r="T110" s="617"/>
      <c r="U110" s="617"/>
      <c r="V110" s="617"/>
      <c r="W110" s="617"/>
      <c r="X110" s="617"/>
      <c r="Y110" s="617"/>
      <c r="Z110" s="617"/>
      <c r="AA110" s="617"/>
      <c r="AB110" s="618"/>
      <c r="AC110" s="608"/>
      <c r="AD110" s="609"/>
      <c r="AE110" s="609"/>
      <c r="AF110" s="610"/>
      <c r="AG110" s="613"/>
      <c r="AH110" s="614"/>
      <c r="AI110" s="615" t="str">
        <f t="shared" si="4"/>
        <v/>
      </c>
      <c r="AJ110" s="615"/>
      <c r="AK110" s="615"/>
      <c r="AL110" s="616"/>
      <c r="AM110" s="57"/>
      <c r="AQ110" s="608"/>
      <c r="AR110" s="609"/>
      <c r="AS110" s="609"/>
      <c r="AT110" s="610"/>
    </row>
    <row r="111" spans="6:46" ht="17.100000000000001" customHeight="1" x14ac:dyDescent="0.25">
      <c r="F111" s="185">
        <v>18</v>
      </c>
      <c r="G111" s="617"/>
      <c r="H111" s="617"/>
      <c r="I111" s="617"/>
      <c r="J111" s="617"/>
      <c r="K111" s="617"/>
      <c r="L111" s="617"/>
      <c r="M111" s="617"/>
      <c r="N111" s="617"/>
      <c r="O111" s="617"/>
      <c r="P111" s="617"/>
      <c r="Q111" s="617"/>
      <c r="R111" s="617"/>
      <c r="S111" s="617"/>
      <c r="T111" s="617"/>
      <c r="U111" s="617"/>
      <c r="V111" s="617"/>
      <c r="W111" s="617"/>
      <c r="X111" s="617"/>
      <c r="Y111" s="617"/>
      <c r="Z111" s="617"/>
      <c r="AA111" s="617"/>
      <c r="AB111" s="618"/>
      <c r="AC111" s="608"/>
      <c r="AD111" s="609"/>
      <c r="AE111" s="609"/>
      <c r="AF111" s="610"/>
      <c r="AG111" s="613"/>
      <c r="AH111" s="614"/>
      <c r="AI111" s="615" t="str">
        <f t="shared" ref="AI111" si="6">IF(AG111="","",AG111*AC111)</f>
        <v/>
      </c>
      <c r="AJ111" s="615"/>
      <c r="AK111" s="615"/>
      <c r="AL111" s="616"/>
      <c r="AM111" s="57"/>
      <c r="AQ111" s="608"/>
      <c r="AR111" s="609"/>
      <c r="AS111" s="609"/>
      <c r="AT111" s="610"/>
    </row>
    <row r="112" spans="6:46" ht="17.100000000000001" customHeight="1" x14ac:dyDescent="0.25">
      <c r="F112" s="185">
        <v>19</v>
      </c>
      <c r="G112" s="617"/>
      <c r="H112" s="617"/>
      <c r="I112" s="617"/>
      <c r="J112" s="617"/>
      <c r="K112" s="617"/>
      <c r="L112" s="617"/>
      <c r="M112" s="617"/>
      <c r="N112" s="617"/>
      <c r="O112" s="617"/>
      <c r="P112" s="617"/>
      <c r="Q112" s="617"/>
      <c r="R112" s="617"/>
      <c r="S112" s="617"/>
      <c r="T112" s="617"/>
      <c r="U112" s="617"/>
      <c r="V112" s="617"/>
      <c r="W112" s="617"/>
      <c r="X112" s="617"/>
      <c r="Y112" s="617"/>
      <c r="Z112" s="617"/>
      <c r="AA112" s="617"/>
      <c r="AB112" s="618"/>
      <c r="AC112" s="608"/>
      <c r="AD112" s="609"/>
      <c r="AE112" s="609"/>
      <c r="AF112" s="610"/>
      <c r="AG112" s="613"/>
      <c r="AH112" s="614"/>
      <c r="AI112" s="615" t="str">
        <f t="shared" si="4"/>
        <v/>
      </c>
      <c r="AJ112" s="615"/>
      <c r="AK112" s="615"/>
      <c r="AL112" s="616"/>
      <c r="AM112" s="57"/>
      <c r="AQ112" s="608"/>
      <c r="AR112" s="609"/>
      <c r="AS112" s="609"/>
      <c r="AT112" s="610"/>
    </row>
    <row r="113" spans="6:46" ht="17.100000000000001" customHeight="1" thickBot="1" x14ac:dyDescent="0.3">
      <c r="F113" s="186">
        <v>20</v>
      </c>
      <c r="G113" s="677"/>
      <c r="H113" s="677"/>
      <c r="I113" s="677"/>
      <c r="J113" s="677"/>
      <c r="K113" s="677"/>
      <c r="L113" s="677"/>
      <c r="M113" s="677"/>
      <c r="N113" s="677"/>
      <c r="O113" s="677"/>
      <c r="P113" s="677"/>
      <c r="Q113" s="677"/>
      <c r="R113" s="677"/>
      <c r="S113" s="677"/>
      <c r="T113" s="677"/>
      <c r="U113" s="677"/>
      <c r="V113" s="677"/>
      <c r="W113" s="677"/>
      <c r="X113" s="677"/>
      <c r="Y113" s="677"/>
      <c r="Z113" s="677"/>
      <c r="AA113" s="677"/>
      <c r="AB113" s="678"/>
      <c r="AC113" s="619"/>
      <c r="AD113" s="620"/>
      <c r="AE113" s="620"/>
      <c r="AF113" s="621"/>
      <c r="AG113" s="661"/>
      <c r="AH113" s="653"/>
      <c r="AI113" s="679" t="str">
        <f t="shared" si="4"/>
        <v/>
      </c>
      <c r="AJ113" s="679"/>
      <c r="AK113" s="679"/>
      <c r="AL113" s="680"/>
      <c r="AM113" s="57"/>
      <c r="AQ113" s="619"/>
      <c r="AR113" s="620"/>
      <c r="AS113" s="620"/>
      <c r="AT113" s="621"/>
    </row>
    <row r="114" spans="6:46" ht="21" customHeight="1" thickBot="1" x14ac:dyDescent="0.3">
      <c r="AH114" s="85" t="s">
        <v>344</v>
      </c>
      <c r="AI114" s="674">
        <f>SUM(AI92:AL113)</f>
        <v>0</v>
      </c>
      <c r="AJ114" s="675"/>
      <c r="AK114" s="675"/>
      <c r="AL114" s="676"/>
    </row>
    <row r="115" spans="6:46" ht="15.75" thickTop="1" x14ac:dyDescent="0.25"/>
  </sheetData>
  <protectedRanges>
    <protectedRange sqref="AI21:AJ30 AI69:AJ113" name="Range1_1"/>
    <protectedRange sqref="AI34:AJ37" name="Range1_1_1"/>
  </protectedRanges>
  <mergeCells count="283">
    <mergeCell ref="V40:AL40"/>
    <mergeCell ref="G111:AB111"/>
    <mergeCell ref="AC111:AF111"/>
    <mergeCell ref="AG111:AH111"/>
    <mergeCell ref="AI111:AL111"/>
    <mergeCell ref="AI114:AL114"/>
    <mergeCell ref="AC85:AF85"/>
    <mergeCell ref="AG85:AH85"/>
    <mergeCell ref="AI85:AL85"/>
    <mergeCell ref="AC79:AF79"/>
    <mergeCell ref="AG79:AH79"/>
    <mergeCell ref="AI79:AL79"/>
    <mergeCell ref="G113:AB113"/>
    <mergeCell ref="AC113:AF113"/>
    <mergeCell ref="AG113:AH113"/>
    <mergeCell ref="AI113:AL113"/>
    <mergeCell ref="G112:AB112"/>
    <mergeCell ref="AC112:AF112"/>
    <mergeCell ref="AG112:AH112"/>
    <mergeCell ref="AI112:AL112"/>
    <mergeCell ref="G109:AB109"/>
    <mergeCell ref="AC109:AF109"/>
    <mergeCell ref="AG109:AH109"/>
    <mergeCell ref="AI109:AL109"/>
    <mergeCell ref="G110:AB110"/>
    <mergeCell ref="AC110:AF110"/>
    <mergeCell ref="AG110:AH110"/>
    <mergeCell ref="AI110:AL110"/>
    <mergeCell ref="G105:AB105"/>
    <mergeCell ref="AC105:AF105"/>
    <mergeCell ref="AG105:AH105"/>
    <mergeCell ref="AI105:AL105"/>
    <mergeCell ref="G106:AB106"/>
    <mergeCell ref="AC106:AF106"/>
    <mergeCell ref="AG106:AH106"/>
    <mergeCell ref="AI106:AL106"/>
    <mergeCell ref="G103:AB103"/>
    <mergeCell ref="AC103:AF103"/>
    <mergeCell ref="AG103:AH103"/>
    <mergeCell ref="AI103:AL103"/>
    <mergeCell ref="G104:AB104"/>
    <mergeCell ref="AC104:AF104"/>
    <mergeCell ref="AG104:AH104"/>
    <mergeCell ref="AI104:AL104"/>
    <mergeCell ref="G101:AB101"/>
    <mergeCell ref="AC101:AF101"/>
    <mergeCell ref="AG101:AH101"/>
    <mergeCell ref="AI101:AL101"/>
    <mergeCell ref="G102:AB102"/>
    <mergeCell ref="AC102:AF102"/>
    <mergeCell ref="AG102:AH102"/>
    <mergeCell ref="AI102:AL102"/>
    <mergeCell ref="AC100:AF100"/>
    <mergeCell ref="AG100:AH100"/>
    <mergeCell ref="AI100:AL100"/>
    <mergeCell ref="G97:AB97"/>
    <mergeCell ref="AC97:AF97"/>
    <mergeCell ref="AG97:AH97"/>
    <mergeCell ref="AI97:AL97"/>
    <mergeCell ref="G98:AB98"/>
    <mergeCell ref="AC98:AF98"/>
    <mergeCell ref="AG98:AH98"/>
    <mergeCell ref="AI98:AL98"/>
    <mergeCell ref="AC91:AF91"/>
    <mergeCell ref="AG91:AH91"/>
    <mergeCell ref="AI91:AL91"/>
    <mergeCell ref="AI92:AL92"/>
    <mergeCell ref="G93:AB93"/>
    <mergeCell ref="AC93:AF93"/>
    <mergeCell ref="AG93:AH93"/>
    <mergeCell ref="AI93:AL93"/>
    <mergeCell ref="G94:AB94"/>
    <mergeCell ref="AC94:AF94"/>
    <mergeCell ref="AG94:AH94"/>
    <mergeCell ref="AI94:AL94"/>
    <mergeCell ref="AC90:AF90"/>
    <mergeCell ref="AG90:AH90"/>
    <mergeCell ref="AI90:AL90"/>
    <mergeCell ref="AC88:AF88"/>
    <mergeCell ref="AG88:AH88"/>
    <mergeCell ref="AI88:AL88"/>
    <mergeCell ref="AC89:AF89"/>
    <mergeCell ref="AG89:AH89"/>
    <mergeCell ref="AI89:AL89"/>
    <mergeCell ref="AC86:AF86"/>
    <mergeCell ref="AG86:AH86"/>
    <mergeCell ref="AI86:AL86"/>
    <mergeCell ref="AC87:AF87"/>
    <mergeCell ref="AG87:AH87"/>
    <mergeCell ref="AI87:AL87"/>
    <mergeCell ref="AC83:AF83"/>
    <mergeCell ref="AG83:AH83"/>
    <mergeCell ref="AI83:AL83"/>
    <mergeCell ref="AC84:AF84"/>
    <mergeCell ref="AG84:AH84"/>
    <mergeCell ref="AI84:AL84"/>
    <mergeCell ref="AC81:AF81"/>
    <mergeCell ref="AG81:AH81"/>
    <mergeCell ref="AI81:AL81"/>
    <mergeCell ref="AC82:AF82"/>
    <mergeCell ref="AG82:AH82"/>
    <mergeCell ref="AI82:AL82"/>
    <mergeCell ref="AC80:AF80"/>
    <mergeCell ref="AG80:AH80"/>
    <mergeCell ref="AI80:AL80"/>
    <mergeCell ref="AC77:AF77"/>
    <mergeCell ref="AG77:AH77"/>
    <mergeCell ref="AI77:AL77"/>
    <mergeCell ref="AC78:AF78"/>
    <mergeCell ref="AG78:AH78"/>
    <mergeCell ref="AI78:AL78"/>
    <mergeCell ref="AC75:AF75"/>
    <mergeCell ref="AG75:AH75"/>
    <mergeCell ref="AI75:AL75"/>
    <mergeCell ref="AC76:AF76"/>
    <mergeCell ref="AG76:AH76"/>
    <mergeCell ref="AI76:AL76"/>
    <mergeCell ref="AC73:AF73"/>
    <mergeCell ref="AG73:AH73"/>
    <mergeCell ref="AI73:AL73"/>
    <mergeCell ref="AC74:AF74"/>
    <mergeCell ref="AG74:AH74"/>
    <mergeCell ref="AI74:AL74"/>
    <mergeCell ref="AC71:AF71"/>
    <mergeCell ref="AG71:AH71"/>
    <mergeCell ref="AI71:AL71"/>
    <mergeCell ref="AC72:AF72"/>
    <mergeCell ref="AG72:AH72"/>
    <mergeCell ref="AI72:AL72"/>
    <mergeCell ref="AC69:AF69"/>
    <mergeCell ref="AG69:AH69"/>
    <mergeCell ref="AI69:AL69"/>
    <mergeCell ref="AC70:AF70"/>
    <mergeCell ref="AG70:AH70"/>
    <mergeCell ref="AI70:AL70"/>
    <mergeCell ref="V62:AL62"/>
    <mergeCell ref="AC63:AF66"/>
    <mergeCell ref="AG63:AH66"/>
    <mergeCell ref="AI63:AL66"/>
    <mergeCell ref="A64:W66"/>
    <mergeCell ref="X64:AB66"/>
    <mergeCell ref="F34:F37"/>
    <mergeCell ref="AC34:AF34"/>
    <mergeCell ref="AG34:AH34"/>
    <mergeCell ref="AI34:AL34"/>
    <mergeCell ref="AC36:AF36"/>
    <mergeCell ref="AG36:AH36"/>
    <mergeCell ref="AI36:AL36"/>
    <mergeCell ref="AC37:AF37"/>
    <mergeCell ref="AG37:AH37"/>
    <mergeCell ref="AI37:AL37"/>
    <mergeCell ref="AC35:AF35"/>
    <mergeCell ref="AG35:AH35"/>
    <mergeCell ref="AI35:AL35"/>
    <mergeCell ref="AC29:AF29"/>
    <mergeCell ref="AG29:AH29"/>
    <mergeCell ref="AI29:AL29"/>
    <mergeCell ref="AC30:AF30"/>
    <mergeCell ref="AG30:AH30"/>
    <mergeCell ref="AI30:AL30"/>
    <mergeCell ref="F26:F30"/>
    <mergeCell ref="AC26:AF26"/>
    <mergeCell ref="AG26:AH26"/>
    <mergeCell ref="AI26:AL26"/>
    <mergeCell ref="AC27:AF27"/>
    <mergeCell ref="AG27:AH27"/>
    <mergeCell ref="AI27:AL27"/>
    <mergeCell ref="AC28:AF28"/>
    <mergeCell ref="AG28:AH28"/>
    <mergeCell ref="AI28:AL28"/>
    <mergeCell ref="I3:W4"/>
    <mergeCell ref="X3:AL4"/>
    <mergeCell ref="I6:W7"/>
    <mergeCell ref="X6:AB7"/>
    <mergeCell ref="AC6:AF7"/>
    <mergeCell ref="AG6:AL7"/>
    <mergeCell ref="AC24:AF24"/>
    <mergeCell ref="AG24:AH24"/>
    <mergeCell ref="AI24:AL24"/>
    <mergeCell ref="AC21:AF21"/>
    <mergeCell ref="AG21:AH21"/>
    <mergeCell ref="AI21:AL21"/>
    <mergeCell ref="AC22:AF22"/>
    <mergeCell ref="AG22:AH22"/>
    <mergeCell ref="AI22:AL22"/>
    <mergeCell ref="AC23:AF23"/>
    <mergeCell ref="AG23:AH23"/>
    <mergeCell ref="AI23:AL23"/>
    <mergeCell ref="AQ14:AT17"/>
    <mergeCell ref="AQ21:AT21"/>
    <mergeCell ref="AQ22:AT22"/>
    <mergeCell ref="AQ23:AT23"/>
    <mergeCell ref="AQ24:AT24"/>
    <mergeCell ref="AQ25:AT25"/>
    <mergeCell ref="AQ26:AT26"/>
    <mergeCell ref="AQ27:AT27"/>
    <mergeCell ref="I9:W10"/>
    <mergeCell ref="X9:AF10"/>
    <mergeCell ref="AG9:AL10"/>
    <mergeCell ref="AC14:AF17"/>
    <mergeCell ref="AG14:AH17"/>
    <mergeCell ref="AI14:AL17"/>
    <mergeCell ref="A15:W17"/>
    <mergeCell ref="X15:AB17"/>
    <mergeCell ref="AC25:AF25"/>
    <mergeCell ref="AG25:AH25"/>
    <mergeCell ref="AI25:AL25"/>
    <mergeCell ref="F21:F25"/>
    <mergeCell ref="AQ28:AT28"/>
    <mergeCell ref="AQ29:AT29"/>
    <mergeCell ref="AQ30:AT30"/>
    <mergeCell ref="AQ34:AT34"/>
    <mergeCell ref="AQ36:AT36"/>
    <mergeCell ref="AQ37:AT37"/>
    <mergeCell ref="AQ63:AT66"/>
    <mergeCell ref="AQ69:AT69"/>
    <mergeCell ref="AQ70:AT70"/>
    <mergeCell ref="AQ35:AT35"/>
    <mergeCell ref="AQ80:AT80"/>
    <mergeCell ref="AQ81:AT81"/>
    <mergeCell ref="AQ82:AT82"/>
    <mergeCell ref="AQ83:AT83"/>
    <mergeCell ref="AQ84:AT84"/>
    <mergeCell ref="AQ85:AT85"/>
    <mergeCell ref="AQ86:AT86"/>
    <mergeCell ref="AQ87:AT87"/>
    <mergeCell ref="AQ71:AT71"/>
    <mergeCell ref="AQ72:AT72"/>
    <mergeCell ref="AQ73:AT73"/>
    <mergeCell ref="AQ74:AT74"/>
    <mergeCell ref="AQ75:AT75"/>
    <mergeCell ref="AQ76:AT76"/>
    <mergeCell ref="AQ77:AT77"/>
    <mergeCell ref="AQ78:AT78"/>
    <mergeCell ref="AQ79:AT79"/>
    <mergeCell ref="AQ109:AT109"/>
    <mergeCell ref="AQ110:AT110"/>
    <mergeCell ref="AQ111:AT111"/>
    <mergeCell ref="AQ112:AT112"/>
    <mergeCell ref="AQ113:AT113"/>
    <mergeCell ref="AC18:AF18"/>
    <mergeCell ref="AC67:AF67"/>
    <mergeCell ref="AQ98:AT98"/>
    <mergeCell ref="AQ99:AT99"/>
    <mergeCell ref="AQ100:AT100"/>
    <mergeCell ref="AQ101:AT101"/>
    <mergeCell ref="AQ102:AT102"/>
    <mergeCell ref="AQ103:AT103"/>
    <mergeCell ref="AQ104:AT104"/>
    <mergeCell ref="AQ105:AT105"/>
    <mergeCell ref="AQ106:AT106"/>
    <mergeCell ref="AQ88:AT88"/>
    <mergeCell ref="AQ89:AT89"/>
    <mergeCell ref="AQ90:AT90"/>
    <mergeCell ref="AQ91:AT91"/>
    <mergeCell ref="AQ93:AT93"/>
    <mergeCell ref="AQ95:AT95"/>
    <mergeCell ref="AQ96:AT96"/>
    <mergeCell ref="AQ97:AT97"/>
    <mergeCell ref="AQ94:AT94"/>
    <mergeCell ref="G107:AB107"/>
    <mergeCell ref="AC107:AF107"/>
    <mergeCell ref="AG107:AH107"/>
    <mergeCell ref="AI107:AL107"/>
    <mergeCell ref="AQ107:AT107"/>
    <mergeCell ref="G108:AB108"/>
    <mergeCell ref="AC108:AF108"/>
    <mergeCell ref="AG108:AH108"/>
    <mergeCell ref="AI108:AL108"/>
    <mergeCell ref="AQ108:AT108"/>
    <mergeCell ref="G95:AB95"/>
    <mergeCell ref="AC95:AF95"/>
    <mergeCell ref="AG95:AH95"/>
    <mergeCell ref="AI95:AL95"/>
    <mergeCell ref="G96:AB96"/>
    <mergeCell ref="AC96:AF96"/>
    <mergeCell ref="AG96:AH96"/>
    <mergeCell ref="AI96:AL96"/>
    <mergeCell ref="G99:AB99"/>
    <mergeCell ref="AC99:AF99"/>
    <mergeCell ref="AG99:AH99"/>
    <mergeCell ref="AI99:AL99"/>
    <mergeCell ref="G100:AB100"/>
  </mergeCells>
  <hyperlinks>
    <hyperlink ref="A12" r:id="rId1" xr:uid="{3B879274-02E9-47E7-9748-DF6C97E47560}"/>
  </hyperlinks>
  <pageMargins left="0.15748031496062992" right="0.15748031496062992" top="0.31496062992125984" bottom="0.27559055118110237" header="0.23622047244094491" footer="0.15748031496062992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1:AU113"/>
  <sheetViews>
    <sheetView showGridLines="0" topLeftCell="A58" zoomScaleNormal="100" workbookViewId="0">
      <selection activeCell="AC95" sqref="AC95:AF95"/>
    </sheetView>
  </sheetViews>
  <sheetFormatPr baseColWidth="10" defaultColWidth="9.140625" defaultRowHeight="15" x14ac:dyDescent="0.25"/>
  <cols>
    <col min="1" max="5" width="2.7109375" customWidth="1"/>
    <col min="6" max="27" width="2.5703125" customWidth="1"/>
    <col min="28" max="28" width="2.5703125" style="1" customWidth="1"/>
    <col min="29" max="46" width="2.5703125" customWidth="1"/>
  </cols>
  <sheetData>
    <row r="1" spans="1:47" ht="9" customHeight="1" x14ac:dyDescent="0.25"/>
    <row r="2" spans="1:47" ht="9" customHeight="1" x14ac:dyDescent="0.25">
      <c r="I2" s="195" t="s">
        <v>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8"/>
      <c r="V2" s="2"/>
      <c r="W2" s="89"/>
      <c r="X2" s="195" t="s">
        <v>27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9"/>
      <c r="AP2" s="36"/>
      <c r="AQ2" s="36"/>
      <c r="AR2" s="36"/>
      <c r="AS2" s="36"/>
      <c r="AT2" s="36"/>
      <c r="AU2" s="36"/>
    </row>
    <row r="3" spans="1:47" ht="9" customHeight="1" x14ac:dyDescent="0.25">
      <c r="I3" s="690" t="s">
        <v>33</v>
      </c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2"/>
      <c r="X3" s="690" t="s">
        <v>35</v>
      </c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2"/>
      <c r="AP3" s="36"/>
      <c r="AQ3" s="36"/>
      <c r="AR3" s="36"/>
      <c r="AS3" s="36"/>
      <c r="AT3" s="36"/>
      <c r="AU3" s="36"/>
    </row>
    <row r="4" spans="1:47" ht="9" customHeight="1" x14ac:dyDescent="0.25">
      <c r="I4" s="693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5"/>
      <c r="X4" s="693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5"/>
      <c r="AP4" s="36"/>
      <c r="AQ4" s="36"/>
      <c r="AR4" s="36"/>
      <c r="AS4" s="36"/>
      <c r="AT4" s="36"/>
      <c r="AU4" s="36"/>
    </row>
    <row r="5" spans="1:47" ht="9" customHeight="1" x14ac:dyDescent="0.25">
      <c r="G5" s="187"/>
      <c r="H5" s="187"/>
      <c r="I5" s="195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8"/>
      <c r="V5" s="2"/>
      <c r="W5" s="89"/>
      <c r="X5" s="195" t="s">
        <v>29</v>
      </c>
      <c r="Y5" s="2"/>
      <c r="Z5" s="2"/>
      <c r="AA5" s="2"/>
      <c r="AB5" s="191"/>
      <c r="AC5" s="195" t="s">
        <v>26</v>
      </c>
      <c r="AD5" s="2"/>
      <c r="AE5" s="2"/>
      <c r="AF5" s="89"/>
      <c r="AG5" s="195" t="s">
        <v>25</v>
      </c>
      <c r="AH5" s="2"/>
      <c r="AI5" s="202"/>
      <c r="AJ5" s="2"/>
      <c r="AK5" s="2"/>
      <c r="AL5" s="89"/>
      <c r="AP5" s="36"/>
      <c r="AQ5" s="322"/>
      <c r="AR5" s="36"/>
      <c r="AS5" s="36"/>
      <c r="AT5" s="36"/>
      <c r="AU5" s="36"/>
    </row>
    <row r="6" spans="1:47" ht="9" customHeight="1" x14ac:dyDescent="0.25">
      <c r="G6" s="187"/>
      <c r="H6" s="187"/>
      <c r="I6" s="690" t="s">
        <v>34</v>
      </c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2"/>
      <c r="X6" s="696" t="s">
        <v>36</v>
      </c>
      <c r="Y6" s="697"/>
      <c r="Z6" s="697"/>
      <c r="AA6" s="697"/>
      <c r="AB6" s="698"/>
      <c r="AC6" s="696" t="s">
        <v>37</v>
      </c>
      <c r="AD6" s="697"/>
      <c r="AE6" s="697"/>
      <c r="AF6" s="698"/>
      <c r="AG6" s="696" t="s">
        <v>38</v>
      </c>
      <c r="AH6" s="697"/>
      <c r="AI6" s="697"/>
      <c r="AJ6" s="697"/>
      <c r="AK6" s="697"/>
      <c r="AL6" s="698"/>
      <c r="AP6" s="36"/>
      <c r="AQ6" s="321"/>
      <c r="AR6" s="321"/>
      <c r="AS6" s="321"/>
      <c r="AT6" s="321"/>
      <c r="AU6" s="36"/>
    </row>
    <row r="7" spans="1:47" ht="9" customHeight="1" x14ac:dyDescent="0.25">
      <c r="G7" s="188"/>
      <c r="H7" s="188"/>
      <c r="I7" s="693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5"/>
      <c r="X7" s="699"/>
      <c r="Y7" s="700"/>
      <c r="Z7" s="700"/>
      <c r="AA7" s="700"/>
      <c r="AB7" s="701"/>
      <c r="AC7" s="699"/>
      <c r="AD7" s="700"/>
      <c r="AE7" s="700"/>
      <c r="AF7" s="701"/>
      <c r="AG7" s="699"/>
      <c r="AH7" s="700"/>
      <c r="AI7" s="700"/>
      <c r="AJ7" s="700"/>
      <c r="AK7" s="700"/>
      <c r="AL7" s="701"/>
      <c r="AP7" s="36"/>
      <c r="AQ7" s="321"/>
      <c r="AR7" s="321"/>
      <c r="AS7" s="321"/>
      <c r="AT7" s="321"/>
      <c r="AU7" s="36"/>
    </row>
    <row r="8" spans="1:47" ht="9" customHeight="1" x14ac:dyDescent="0.25">
      <c r="G8" s="188"/>
      <c r="H8" s="188"/>
      <c r="I8" s="195" t="s">
        <v>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88"/>
      <c r="V8" s="2"/>
      <c r="W8" s="89"/>
      <c r="X8" s="195" t="s">
        <v>30</v>
      </c>
      <c r="Y8" s="192"/>
      <c r="Z8" s="192"/>
      <c r="AA8" s="192"/>
      <c r="AB8" s="192"/>
      <c r="AC8" s="193"/>
      <c r="AD8" s="193"/>
      <c r="AE8" s="193"/>
      <c r="AF8" s="194"/>
      <c r="AG8" s="195" t="s">
        <v>31</v>
      </c>
      <c r="AH8" s="193"/>
      <c r="AI8" s="193"/>
      <c r="AJ8" s="193"/>
      <c r="AK8" s="193"/>
      <c r="AL8" s="194"/>
      <c r="AP8" s="36"/>
      <c r="AQ8" s="323"/>
      <c r="AR8" s="323"/>
      <c r="AS8" s="323"/>
      <c r="AT8" s="323"/>
      <c r="AU8" s="36"/>
    </row>
    <row r="9" spans="1:47" ht="9" customHeight="1" x14ac:dyDescent="0.25">
      <c r="A9" s="203" t="s">
        <v>956</v>
      </c>
      <c r="G9" s="188"/>
      <c r="H9" s="188"/>
      <c r="I9" s="690" t="s">
        <v>39</v>
      </c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2"/>
      <c r="X9" s="690" t="s">
        <v>40</v>
      </c>
      <c r="Y9" s="691"/>
      <c r="Z9" s="691"/>
      <c r="AA9" s="691"/>
      <c r="AB9" s="691"/>
      <c r="AC9" s="691"/>
      <c r="AD9" s="691"/>
      <c r="AE9" s="691"/>
      <c r="AF9" s="692"/>
      <c r="AG9" s="723" t="s">
        <v>41</v>
      </c>
      <c r="AH9" s="724"/>
      <c r="AI9" s="724"/>
      <c r="AJ9" s="724"/>
      <c r="AK9" s="724"/>
      <c r="AL9" s="725"/>
      <c r="AP9" s="36"/>
      <c r="AQ9" s="36"/>
      <c r="AR9" s="36"/>
      <c r="AS9" s="36"/>
      <c r="AT9" s="36"/>
      <c r="AU9" s="36"/>
    </row>
    <row r="10" spans="1:47" ht="9" customHeight="1" x14ac:dyDescent="0.25">
      <c r="A10" s="204" t="s">
        <v>957</v>
      </c>
      <c r="E10" s="203"/>
      <c r="G10" s="188"/>
      <c r="H10" s="188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5"/>
      <c r="X10" s="693"/>
      <c r="Y10" s="694"/>
      <c r="Z10" s="694"/>
      <c r="AA10" s="694"/>
      <c r="AB10" s="694"/>
      <c r="AC10" s="694"/>
      <c r="AD10" s="694"/>
      <c r="AE10" s="694"/>
      <c r="AF10" s="695"/>
      <c r="AG10" s="726"/>
      <c r="AH10" s="727"/>
      <c r="AI10" s="727"/>
      <c r="AJ10" s="727"/>
      <c r="AK10" s="727"/>
      <c r="AL10" s="728"/>
      <c r="AP10" s="36"/>
      <c r="AQ10" s="36"/>
      <c r="AR10" s="36"/>
      <c r="AS10" s="36"/>
      <c r="AT10" s="36"/>
      <c r="AU10" s="36"/>
    </row>
    <row r="11" spans="1:47" ht="9" customHeight="1" x14ac:dyDescent="0.25">
      <c r="A11" s="203" t="s">
        <v>962</v>
      </c>
      <c r="G11" s="188"/>
      <c r="H11" s="188"/>
      <c r="I11" s="188"/>
      <c r="J11" s="188"/>
      <c r="K11" s="188"/>
      <c r="L11" s="188"/>
      <c r="M11" s="188"/>
      <c r="N11" s="188"/>
      <c r="O11" s="188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Q11" s="190"/>
      <c r="AR11" s="190"/>
      <c r="AS11" s="190"/>
      <c r="AT11" s="190"/>
    </row>
    <row r="12" spans="1:47" ht="9" customHeight="1" x14ac:dyDescent="0.25">
      <c r="A12" s="558" t="s">
        <v>963</v>
      </c>
      <c r="G12" s="188"/>
      <c r="H12" s="188"/>
      <c r="I12" s="188"/>
      <c r="J12" s="188"/>
      <c r="K12" s="188"/>
      <c r="L12" s="188"/>
      <c r="M12" s="188"/>
      <c r="N12" s="188"/>
      <c r="O12" s="188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Q12" s="190"/>
      <c r="AR12" s="190"/>
      <c r="AS12" s="190"/>
      <c r="AT12" s="190"/>
    </row>
    <row r="13" spans="1:47" ht="9" customHeight="1" x14ac:dyDescent="0.25"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47" ht="8.1" customHeight="1" x14ac:dyDescent="0.25">
      <c r="A14" s="196" t="s">
        <v>0</v>
      </c>
      <c r="B14" s="197"/>
      <c r="C14" s="197"/>
      <c r="D14" s="197"/>
      <c r="E14" s="197"/>
      <c r="F14" s="197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6" t="s">
        <v>1</v>
      </c>
      <c r="Y14" s="197"/>
      <c r="Z14" s="198"/>
      <c r="AA14" s="198"/>
      <c r="AB14" s="199"/>
      <c r="AC14" s="631" t="s">
        <v>343</v>
      </c>
      <c r="AD14" s="632"/>
      <c r="AE14" s="632"/>
      <c r="AF14" s="633"/>
      <c r="AG14" s="662" t="s">
        <v>2</v>
      </c>
      <c r="AH14" s="663"/>
      <c r="AI14" s="702" t="s">
        <v>3</v>
      </c>
      <c r="AJ14" s="703"/>
      <c r="AK14" s="703"/>
      <c r="AL14" s="704"/>
      <c r="AQ14" s="631" t="s">
        <v>32</v>
      </c>
      <c r="AR14" s="632"/>
      <c r="AS14" s="632"/>
      <c r="AT14" s="633"/>
    </row>
    <row r="15" spans="1:47" ht="8.1" customHeight="1" x14ac:dyDescent="0.25">
      <c r="A15" s="711" t="s">
        <v>672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3"/>
      <c r="X15" s="717" t="s">
        <v>4</v>
      </c>
      <c r="Y15" s="718"/>
      <c r="Z15" s="718"/>
      <c r="AA15" s="718"/>
      <c r="AB15" s="719"/>
      <c r="AC15" s="634"/>
      <c r="AD15" s="635"/>
      <c r="AE15" s="635"/>
      <c r="AF15" s="636"/>
      <c r="AG15" s="664"/>
      <c r="AH15" s="665"/>
      <c r="AI15" s="705"/>
      <c r="AJ15" s="706"/>
      <c r="AK15" s="706"/>
      <c r="AL15" s="707"/>
      <c r="AQ15" s="634"/>
      <c r="AR15" s="635"/>
      <c r="AS15" s="635"/>
      <c r="AT15" s="636"/>
    </row>
    <row r="16" spans="1:47" ht="8.1" customHeight="1" x14ac:dyDescent="0.25">
      <c r="A16" s="711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3"/>
      <c r="X16" s="717"/>
      <c r="Y16" s="718"/>
      <c r="Z16" s="718"/>
      <c r="AA16" s="718"/>
      <c r="AB16" s="719"/>
      <c r="AC16" s="634"/>
      <c r="AD16" s="635"/>
      <c r="AE16" s="635"/>
      <c r="AF16" s="636"/>
      <c r="AG16" s="664"/>
      <c r="AH16" s="665"/>
      <c r="AI16" s="705"/>
      <c r="AJ16" s="706"/>
      <c r="AK16" s="706"/>
      <c r="AL16" s="707"/>
      <c r="AQ16" s="634"/>
      <c r="AR16" s="635"/>
      <c r="AS16" s="635"/>
      <c r="AT16" s="636"/>
    </row>
    <row r="17" spans="1:46" ht="8.1" customHeight="1" x14ac:dyDescent="0.25">
      <c r="A17" s="714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6"/>
      <c r="X17" s="720"/>
      <c r="Y17" s="721"/>
      <c r="Z17" s="721"/>
      <c r="AA17" s="721"/>
      <c r="AB17" s="722"/>
      <c r="AC17" s="637"/>
      <c r="AD17" s="638"/>
      <c r="AE17" s="638"/>
      <c r="AF17" s="639"/>
      <c r="AG17" s="666"/>
      <c r="AH17" s="667"/>
      <c r="AI17" s="708"/>
      <c r="AJ17" s="709"/>
      <c r="AK17" s="709"/>
      <c r="AL17" s="710"/>
      <c r="AQ17" s="637"/>
      <c r="AR17" s="638"/>
      <c r="AS17" s="638"/>
      <c r="AT17" s="639"/>
    </row>
    <row r="18" spans="1:46" ht="15" customHeight="1" x14ac:dyDescent="0.25"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  <c r="AB18" s="5"/>
      <c r="AC18" s="622">
        <v>0.19</v>
      </c>
      <c r="AD18" s="623"/>
      <c r="AE18" s="623"/>
      <c r="AF18" s="624"/>
      <c r="AG18" s="8"/>
      <c r="AH18" s="8"/>
      <c r="AI18" s="9"/>
      <c r="AJ18" s="9"/>
      <c r="AK18" s="10"/>
      <c r="AL18" s="11"/>
      <c r="AQ18" s="6"/>
      <c r="AR18" s="7"/>
      <c r="AS18" s="7"/>
      <c r="AT18" s="7"/>
    </row>
    <row r="19" spans="1:46" ht="9.6" customHeight="1" x14ac:dyDescent="0.25"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  <c r="AB19" s="5"/>
      <c r="AC19" s="12"/>
      <c r="AD19" s="12"/>
      <c r="AE19" s="12"/>
      <c r="AF19" s="12"/>
      <c r="AG19" s="13"/>
      <c r="AH19" s="13"/>
      <c r="AI19" s="14"/>
      <c r="AJ19" s="14"/>
      <c r="AK19" s="15"/>
      <c r="AL19" s="16"/>
      <c r="AQ19" s="12"/>
      <c r="AR19" s="12"/>
      <c r="AS19" s="12"/>
      <c r="AT19" s="12"/>
    </row>
    <row r="20" spans="1:46" s="18" customFormat="1" ht="21" customHeight="1" thickBot="1" x14ac:dyDescent="0.35">
      <c r="F20" s="17" t="s">
        <v>5</v>
      </c>
      <c r="H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1"/>
      <c r="AD20" s="21"/>
      <c r="AE20" s="21"/>
      <c r="AF20" s="22"/>
      <c r="AG20" s="23"/>
      <c r="AH20" s="24"/>
      <c r="AI20" s="25"/>
      <c r="AJ20" s="25"/>
      <c r="AK20" s="26"/>
      <c r="AL20" s="26"/>
      <c r="AQ20" s="21"/>
      <c r="AR20" s="21"/>
      <c r="AS20" s="21"/>
      <c r="AT20" s="22"/>
    </row>
    <row r="21" spans="1:46" s="27" customFormat="1" ht="15" customHeight="1" x14ac:dyDescent="0.25">
      <c r="F21" s="733"/>
      <c r="G21" s="764" t="s">
        <v>177</v>
      </c>
      <c r="H21" s="765"/>
      <c r="I21" s="765"/>
      <c r="J21" s="766"/>
      <c r="K21" s="295"/>
      <c r="L21" s="773" t="s">
        <v>920</v>
      </c>
      <c r="M21" s="773"/>
      <c r="N21" s="773"/>
      <c r="O21" s="773"/>
      <c r="P21" s="773"/>
      <c r="Q21" s="773"/>
      <c r="R21" s="773"/>
      <c r="S21" s="773"/>
      <c r="T21" s="773"/>
      <c r="U21" s="773"/>
      <c r="V21" s="773"/>
      <c r="W21" s="773"/>
      <c r="X21" s="773"/>
      <c r="Y21" s="773"/>
      <c r="Z21" s="773"/>
      <c r="AA21" s="773"/>
      <c r="AB21" s="774"/>
      <c r="AC21" s="752">
        <v>38707</v>
      </c>
      <c r="AD21" s="753"/>
      <c r="AE21" s="753"/>
      <c r="AF21" s="754"/>
      <c r="AG21" s="788"/>
      <c r="AH21" s="789"/>
      <c r="AI21" s="779" t="str">
        <f>IF(AG21 ="","",AG21*AC21)</f>
        <v/>
      </c>
      <c r="AJ21" s="780"/>
      <c r="AK21" s="780"/>
      <c r="AL21" s="781"/>
      <c r="AM21" s="90"/>
      <c r="AP21" s="187"/>
      <c r="AQ21" s="752">
        <v>29608</v>
      </c>
      <c r="AR21" s="753"/>
      <c r="AS21" s="753"/>
      <c r="AT21" s="754"/>
    </row>
    <row r="22" spans="1:46" ht="15" customHeight="1" x14ac:dyDescent="0.25">
      <c r="F22" s="734"/>
      <c r="G22" s="767"/>
      <c r="H22" s="768"/>
      <c r="I22" s="768"/>
      <c r="J22" s="769"/>
      <c r="K22" s="296"/>
      <c r="L22" s="775"/>
      <c r="M22" s="775"/>
      <c r="N22" s="775"/>
      <c r="O22" s="775"/>
      <c r="P22" s="775"/>
      <c r="Q22" s="775"/>
      <c r="R22" s="775"/>
      <c r="S22" s="775"/>
      <c r="T22" s="775"/>
      <c r="U22" s="775"/>
      <c r="V22" s="775"/>
      <c r="W22" s="775"/>
      <c r="X22" s="775"/>
      <c r="Y22" s="775"/>
      <c r="Z22" s="775"/>
      <c r="AA22" s="775"/>
      <c r="AB22" s="776"/>
      <c r="AC22" s="755"/>
      <c r="AD22" s="756"/>
      <c r="AE22" s="756"/>
      <c r="AF22" s="757"/>
      <c r="AG22" s="790"/>
      <c r="AH22" s="791"/>
      <c r="AI22" s="782"/>
      <c r="AJ22" s="783"/>
      <c r="AK22" s="783"/>
      <c r="AL22" s="784"/>
      <c r="AM22" s="57"/>
      <c r="AP22" s="187"/>
      <c r="AQ22" s="755"/>
      <c r="AR22" s="756"/>
      <c r="AS22" s="756"/>
      <c r="AT22" s="757"/>
    </row>
    <row r="23" spans="1:46" ht="15" customHeight="1" x14ac:dyDescent="0.25">
      <c r="F23" s="734"/>
      <c r="G23" s="767"/>
      <c r="H23" s="768"/>
      <c r="I23" s="768"/>
      <c r="J23" s="769"/>
      <c r="K23" s="296"/>
      <c r="L23" s="775"/>
      <c r="M23" s="775"/>
      <c r="N23" s="775"/>
      <c r="O23" s="775"/>
      <c r="P23" s="775"/>
      <c r="Q23" s="775"/>
      <c r="R23" s="775"/>
      <c r="S23" s="775"/>
      <c r="T23" s="775"/>
      <c r="U23" s="775"/>
      <c r="V23" s="775"/>
      <c r="W23" s="775"/>
      <c r="X23" s="775"/>
      <c r="Y23" s="775"/>
      <c r="Z23" s="775"/>
      <c r="AA23" s="775"/>
      <c r="AB23" s="776"/>
      <c r="AC23" s="755"/>
      <c r="AD23" s="756"/>
      <c r="AE23" s="756"/>
      <c r="AF23" s="757"/>
      <c r="AG23" s="790"/>
      <c r="AH23" s="791"/>
      <c r="AI23" s="782"/>
      <c r="AJ23" s="783"/>
      <c r="AK23" s="783"/>
      <c r="AL23" s="784"/>
      <c r="AM23" s="57"/>
      <c r="AP23" s="188"/>
      <c r="AQ23" s="755"/>
      <c r="AR23" s="756"/>
      <c r="AS23" s="756"/>
      <c r="AT23" s="757"/>
    </row>
    <row r="24" spans="1:46" ht="15" customHeight="1" x14ac:dyDescent="0.25">
      <c r="F24" s="734"/>
      <c r="G24" s="767"/>
      <c r="H24" s="768"/>
      <c r="I24" s="768"/>
      <c r="J24" s="769"/>
      <c r="K24" s="296"/>
      <c r="L24" s="775"/>
      <c r="M24" s="775"/>
      <c r="N24" s="775"/>
      <c r="O24" s="775"/>
      <c r="P24" s="775"/>
      <c r="Q24" s="775"/>
      <c r="R24" s="775"/>
      <c r="S24" s="775"/>
      <c r="T24" s="775"/>
      <c r="U24" s="775"/>
      <c r="V24" s="775"/>
      <c r="W24" s="775"/>
      <c r="X24" s="775"/>
      <c r="Y24" s="775"/>
      <c r="Z24" s="775"/>
      <c r="AA24" s="775"/>
      <c r="AB24" s="776"/>
      <c r="AC24" s="755"/>
      <c r="AD24" s="756"/>
      <c r="AE24" s="756"/>
      <c r="AF24" s="757"/>
      <c r="AG24" s="790"/>
      <c r="AH24" s="791"/>
      <c r="AI24" s="782"/>
      <c r="AJ24" s="783"/>
      <c r="AK24" s="783"/>
      <c r="AL24" s="784"/>
      <c r="AM24" s="57"/>
      <c r="AP24" s="187"/>
      <c r="AQ24" s="755"/>
      <c r="AR24" s="756"/>
      <c r="AS24" s="756"/>
      <c r="AT24" s="757"/>
    </row>
    <row r="25" spans="1:46" ht="15" customHeight="1" thickBot="1" x14ac:dyDescent="0.3">
      <c r="F25" s="794"/>
      <c r="G25" s="770"/>
      <c r="H25" s="771"/>
      <c r="I25" s="771"/>
      <c r="J25" s="772"/>
      <c r="K25" s="297"/>
      <c r="L25" s="777"/>
      <c r="M25" s="777"/>
      <c r="N25" s="777"/>
      <c r="O25" s="777"/>
      <c r="P25" s="777"/>
      <c r="Q25" s="777"/>
      <c r="R25" s="777"/>
      <c r="S25" s="777"/>
      <c r="T25" s="777"/>
      <c r="U25" s="777"/>
      <c r="V25" s="777"/>
      <c r="W25" s="777"/>
      <c r="X25" s="777"/>
      <c r="Y25" s="777"/>
      <c r="Z25" s="777"/>
      <c r="AA25" s="777"/>
      <c r="AB25" s="778"/>
      <c r="AC25" s="758"/>
      <c r="AD25" s="759"/>
      <c r="AE25" s="759"/>
      <c r="AF25" s="760"/>
      <c r="AG25" s="792"/>
      <c r="AH25" s="793"/>
      <c r="AI25" s="785"/>
      <c r="AJ25" s="786"/>
      <c r="AK25" s="786"/>
      <c r="AL25" s="787"/>
      <c r="AM25" s="57"/>
      <c r="AQ25" s="758"/>
      <c r="AR25" s="759"/>
      <c r="AS25" s="759"/>
      <c r="AT25" s="760"/>
    </row>
    <row r="26" spans="1:46" ht="15" customHeight="1" x14ac:dyDescent="0.3">
      <c r="F26" s="761"/>
      <c r="G26" s="764" t="s">
        <v>179</v>
      </c>
      <c r="H26" s="765"/>
      <c r="I26" s="765"/>
      <c r="J26" s="766"/>
      <c r="K26" s="298"/>
      <c r="L26" s="773" t="s">
        <v>921</v>
      </c>
      <c r="M26" s="773"/>
      <c r="N26" s="773"/>
      <c r="O26" s="773"/>
      <c r="P26" s="773"/>
      <c r="Q26" s="773"/>
      <c r="R26" s="773"/>
      <c r="S26" s="773"/>
      <c r="T26" s="773"/>
      <c r="U26" s="773"/>
      <c r="V26" s="773"/>
      <c r="W26" s="773"/>
      <c r="X26" s="773"/>
      <c r="Y26" s="773"/>
      <c r="Z26" s="773"/>
      <c r="AA26" s="773"/>
      <c r="AB26" s="774"/>
      <c r="AC26" s="752">
        <v>38890</v>
      </c>
      <c r="AD26" s="753"/>
      <c r="AE26" s="753"/>
      <c r="AF26" s="754"/>
      <c r="AG26" s="788"/>
      <c r="AH26" s="789"/>
      <c r="AI26" s="779" t="str">
        <f t="shared" ref="AI26:AI31" si="0">IF(AG26 ="","",AG26*AC26)</f>
        <v/>
      </c>
      <c r="AJ26" s="780"/>
      <c r="AK26" s="780"/>
      <c r="AL26" s="781"/>
      <c r="AM26" s="57"/>
      <c r="AQ26" s="752">
        <v>29751</v>
      </c>
      <c r="AR26" s="753"/>
      <c r="AS26" s="753"/>
      <c r="AT26" s="754"/>
    </row>
    <row r="27" spans="1:46" ht="15" customHeight="1" x14ac:dyDescent="0.25">
      <c r="F27" s="762"/>
      <c r="G27" s="767"/>
      <c r="H27" s="768"/>
      <c r="I27" s="768"/>
      <c r="J27" s="769"/>
      <c r="K27" s="296"/>
      <c r="L27" s="775"/>
      <c r="M27" s="775"/>
      <c r="N27" s="775"/>
      <c r="O27" s="775"/>
      <c r="P27" s="775"/>
      <c r="Q27" s="775"/>
      <c r="R27" s="775"/>
      <c r="S27" s="775"/>
      <c r="T27" s="775"/>
      <c r="U27" s="775"/>
      <c r="V27" s="775"/>
      <c r="W27" s="775"/>
      <c r="X27" s="775"/>
      <c r="Y27" s="775"/>
      <c r="Z27" s="775"/>
      <c r="AA27" s="775"/>
      <c r="AB27" s="776"/>
      <c r="AC27" s="755"/>
      <c r="AD27" s="756"/>
      <c r="AE27" s="756"/>
      <c r="AF27" s="757"/>
      <c r="AG27" s="790"/>
      <c r="AH27" s="791"/>
      <c r="AI27" s="782"/>
      <c r="AJ27" s="783"/>
      <c r="AK27" s="783"/>
      <c r="AL27" s="784"/>
      <c r="AM27" s="57"/>
      <c r="AQ27" s="755"/>
      <c r="AR27" s="756"/>
      <c r="AS27" s="756"/>
      <c r="AT27" s="757"/>
    </row>
    <row r="28" spans="1:46" ht="15" customHeight="1" x14ac:dyDescent="0.25">
      <c r="F28" s="762"/>
      <c r="G28" s="767"/>
      <c r="H28" s="768"/>
      <c r="I28" s="768"/>
      <c r="J28" s="769"/>
      <c r="K28" s="296"/>
      <c r="L28" s="775"/>
      <c r="M28" s="775"/>
      <c r="N28" s="775"/>
      <c r="O28" s="775"/>
      <c r="P28" s="775"/>
      <c r="Q28" s="775"/>
      <c r="R28" s="775"/>
      <c r="S28" s="775"/>
      <c r="T28" s="775"/>
      <c r="U28" s="775"/>
      <c r="V28" s="775"/>
      <c r="W28" s="775"/>
      <c r="X28" s="775"/>
      <c r="Y28" s="775"/>
      <c r="Z28" s="775"/>
      <c r="AA28" s="775"/>
      <c r="AB28" s="776"/>
      <c r="AC28" s="755"/>
      <c r="AD28" s="756"/>
      <c r="AE28" s="756"/>
      <c r="AF28" s="757"/>
      <c r="AG28" s="790"/>
      <c r="AH28" s="791"/>
      <c r="AI28" s="782"/>
      <c r="AJ28" s="783"/>
      <c r="AK28" s="783"/>
      <c r="AL28" s="784"/>
      <c r="AM28" s="57"/>
      <c r="AQ28" s="755"/>
      <c r="AR28" s="756"/>
      <c r="AS28" s="756"/>
      <c r="AT28" s="757"/>
    </row>
    <row r="29" spans="1:46" ht="15" customHeight="1" x14ac:dyDescent="0.25">
      <c r="F29" s="762"/>
      <c r="G29" s="767"/>
      <c r="H29" s="768"/>
      <c r="I29" s="768"/>
      <c r="J29" s="769"/>
      <c r="K29" s="296"/>
      <c r="L29" s="775"/>
      <c r="M29" s="775"/>
      <c r="N29" s="775"/>
      <c r="O29" s="775"/>
      <c r="P29" s="775"/>
      <c r="Q29" s="775"/>
      <c r="R29" s="775"/>
      <c r="S29" s="775"/>
      <c r="T29" s="775"/>
      <c r="U29" s="775"/>
      <c r="V29" s="775"/>
      <c r="W29" s="775"/>
      <c r="X29" s="775"/>
      <c r="Y29" s="775"/>
      <c r="Z29" s="775"/>
      <c r="AA29" s="775"/>
      <c r="AB29" s="776"/>
      <c r="AC29" s="755"/>
      <c r="AD29" s="756"/>
      <c r="AE29" s="756"/>
      <c r="AF29" s="757"/>
      <c r="AG29" s="790"/>
      <c r="AH29" s="791"/>
      <c r="AI29" s="782"/>
      <c r="AJ29" s="783"/>
      <c r="AK29" s="783"/>
      <c r="AL29" s="784"/>
      <c r="AM29" s="57"/>
      <c r="AQ29" s="755"/>
      <c r="AR29" s="756"/>
      <c r="AS29" s="756"/>
      <c r="AT29" s="757"/>
    </row>
    <row r="30" spans="1:46" ht="15" customHeight="1" thickBot="1" x14ac:dyDescent="0.3">
      <c r="F30" s="763"/>
      <c r="G30" s="770"/>
      <c r="H30" s="771"/>
      <c r="I30" s="771"/>
      <c r="J30" s="772"/>
      <c r="K30" s="297"/>
      <c r="L30" s="777"/>
      <c r="M30" s="777"/>
      <c r="N30" s="777"/>
      <c r="O30" s="777"/>
      <c r="P30" s="777"/>
      <c r="Q30" s="777"/>
      <c r="R30" s="777"/>
      <c r="S30" s="777"/>
      <c r="T30" s="777"/>
      <c r="U30" s="777"/>
      <c r="V30" s="777"/>
      <c r="W30" s="777"/>
      <c r="X30" s="777"/>
      <c r="Y30" s="777"/>
      <c r="Z30" s="777"/>
      <c r="AA30" s="777"/>
      <c r="AB30" s="778"/>
      <c r="AC30" s="758"/>
      <c r="AD30" s="759"/>
      <c r="AE30" s="759"/>
      <c r="AF30" s="760"/>
      <c r="AG30" s="792"/>
      <c r="AH30" s="793"/>
      <c r="AI30" s="785"/>
      <c r="AJ30" s="786"/>
      <c r="AK30" s="786"/>
      <c r="AL30" s="787"/>
      <c r="AM30" s="57"/>
      <c r="AQ30" s="758"/>
      <c r="AR30" s="759"/>
      <c r="AS30" s="759"/>
      <c r="AT30" s="760"/>
    </row>
    <row r="31" spans="1:46" ht="15" customHeight="1" x14ac:dyDescent="0.3">
      <c r="F31" s="826"/>
      <c r="G31" s="764" t="s">
        <v>180</v>
      </c>
      <c r="H31" s="765"/>
      <c r="I31" s="765"/>
      <c r="J31" s="766"/>
      <c r="K31" s="298"/>
      <c r="L31" s="773" t="s">
        <v>922</v>
      </c>
      <c r="M31" s="773"/>
      <c r="N31" s="773"/>
      <c r="O31" s="773"/>
      <c r="P31" s="773"/>
      <c r="Q31" s="773"/>
      <c r="R31" s="773"/>
      <c r="S31" s="773"/>
      <c r="T31" s="773"/>
      <c r="U31" s="773"/>
      <c r="V31" s="773"/>
      <c r="W31" s="773"/>
      <c r="X31" s="773"/>
      <c r="Y31" s="773"/>
      <c r="Z31" s="773"/>
      <c r="AA31" s="773"/>
      <c r="AB31" s="774"/>
      <c r="AC31" s="752">
        <v>39086</v>
      </c>
      <c r="AD31" s="753"/>
      <c r="AE31" s="753"/>
      <c r="AF31" s="754"/>
      <c r="AG31" s="788"/>
      <c r="AH31" s="789"/>
      <c r="AI31" s="779" t="str">
        <f t="shared" si="0"/>
        <v/>
      </c>
      <c r="AJ31" s="780"/>
      <c r="AK31" s="780"/>
      <c r="AL31" s="781"/>
      <c r="AM31" s="57"/>
      <c r="AQ31" s="752">
        <v>29904</v>
      </c>
      <c r="AR31" s="753"/>
      <c r="AS31" s="753"/>
      <c r="AT31" s="754"/>
    </row>
    <row r="32" spans="1:46" ht="15" customHeight="1" x14ac:dyDescent="0.25">
      <c r="F32" s="827"/>
      <c r="G32" s="767"/>
      <c r="H32" s="768"/>
      <c r="I32" s="768"/>
      <c r="J32" s="769"/>
      <c r="K32" s="296"/>
      <c r="L32" s="775"/>
      <c r="M32" s="775"/>
      <c r="N32" s="775"/>
      <c r="O32" s="775"/>
      <c r="P32" s="775"/>
      <c r="Q32" s="775"/>
      <c r="R32" s="775"/>
      <c r="S32" s="775"/>
      <c r="T32" s="775"/>
      <c r="U32" s="775"/>
      <c r="V32" s="775"/>
      <c r="W32" s="775"/>
      <c r="X32" s="775"/>
      <c r="Y32" s="775"/>
      <c r="Z32" s="775"/>
      <c r="AA32" s="775"/>
      <c r="AB32" s="776"/>
      <c r="AC32" s="755"/>
      <c r="AD32" s="756"/>
      <c r="AE32" s="756"/>
      <c r="AF32" s="757"/>
      <c r="AG32" s="790"/>
      <c r="AH32" s="791"/>
      <c r="AI32" s="782"/>
      <c r="AJ32" s="783"/>
      <c r="AK32" s="783"/>
      <c r="AL32" s="784"/>
      <c r="AM32" s="57"/>
      <c r="AQ32" s="755"/>
      <c r="AR32" s="756"/>
      <c r="AS32" s="756"/>
      <c r="AT32" s="757"/>
    </row>
    <row r="33" spans="6:46" ht="15" customHeight="1" x14ac:dyDescent="0.25">
      <c r="F33" s="827"/>
      <c r="G33" s="767"/>
      <c r="H33" s="768"/>
      <c r="I33" s="768"/>
      <c r="J33" s="769"/>
      <c r="K33" s="296"/>
      <c r="L33" s="775"/>
      <c r="M33" s="775"/>
      <c r="N33" s="775"/>
      <c r="O33" s="775"/>
      <c r="P33" s="775"/>
      <c r="Q33" s="775"/>
      <c r="R33" s="775"/>
      <c r="S33" s="775"/>
      <c r="T33" s="775"/>
      <c r="U33" s="775"/>
      <c r="V33" s="775"/>
      <c r="W33" s="775"/>
      <c r="X33" s="775"/>
      <c r="Y33" s="775"/>
      <c r="Z33" s="775"/>
      <c r="AA33" s="775"/>
      <c r="AB33" s="776"/>
      <c r="AC33" s="755"/>
      <c r="AD33" s="756"/>
      <c r="AE33" s="756"/>
      <c r="AF33" s="757"/>
      <c r="AG33" s="790"/>
      <c r="AH33" s="791"/>
      <c r="AI33" s="782"/>
      <c r="AJ33" s="783"/>
      <c r="AK33" s="783"/>
      <c r="AL33" s="784"/>
      <c r="AM33" s="57"/>
      <c r="AQ33" s="755"/>
      <c r="AR33" s="756"/>
      <c r="AS33" s="756"/>
      <c r="AT33" s="757"/>
    </row>
    <row r="34" spans="6:46" ht="15" customHeight="1" x14ac:dyDescent="0.25">
      <c r="F34" s="827"/>
      <c r="G34" s="767"/>
      <c r="H34" s="768"/>
      <c r="I34" s="768"/>
      <c r="J34" s="769"/>
      <c r="K34" s="296"/>
      <c r="L34" s="775"/>
      <c r="M34" s="775"/>
      <c r="N34" s="775"/>
      <c r="O34" s="775"/>
      <c r="P34" s="775"/>
      <c r="Q34" s="775"/>
      <c r="R34" s="775"/>
      <c r="S34" s="775"/>
      <c r="T34" s="775"/>
      <c r="U34" s="775"/>
      <c r="V34" s="775"/>
      <c r="W34" s="775"/>
      <c r="X34" s="775"/>
      <c r="Y34" s="775"/>
      <c r="Z34" s="775"/>
      <c r="AA34" s="775"/>
      <c r="AB34" s="776"/>
      <c r="AC34" s="755"/>
      <c r="AD34" s="756"/>
      <c r="AE34" s="756"/>
      <c r="AF34" s="757"/>
      <c r="AG34" s="790"/>
      <c r="AH34" s="791"/>
      <c r="AI34" s="782"/>
      <c r="AJ34" s="783"/>
      <c r="AK34" s="783"/>
      <c r="AL34" s="784"/>
      <c r="AM34" s="57"/>
      <c r="AQ34" s="755"/>
      <c r="AR34" s="756"/>
      <c r="AS34" s="756"/>
      <c r="AT34" s="757"/>
    </row>
    <row r="35" spans="6:46" ht="15" customHeight="1" thickBot="1" x14ac:dyDescent="0.3">
      <c r="F35" s="828"/>
      <c r="G35" s="770"/>
      <c r="H35" s="771"/>
      <c r="I35" s="771"/>
      <c r="J35" s="772"/>
      <c r="K35" s="297"/>
      <c r="L35" s="777"/>
      <c r="M35" s="777"/>
      <c r="N35" s="777"/>
      <c r="O35" s="777"/>
      <c r="P35" s="777"/>
      <c r="Q35" s="777"/>
      <c r="R35" s="777"/>
      <c r="S35" s="777"/>
      <c r="T35" s="777"/>
      <c r="U35" s="777"/>
      <c r="V35" s="777"/>
      <c r="W35" s="777"/>
      <c r="X35" s="777"/>
      <c r="Y35" s="777"/>
      <c r="Z35" s="777"/>
      <c r="AA35" s="777"/>
      <c r="AB35" s="778"/>
      <c r="AC35" s="758"/>
      <c r="AD35" s="759"/>
      <c r="AE35" s="759"/>
      <c r="AF35" s="760"/>
      <c r="AG35" s="792"/>
      <c r="AH35" s="793"/>
      <c r="AI35" s="785"/>
      <c r="AJ35" s="786"/>
      <c r="AK35" s="786"/>
      <c r="AL35" s="787"/>
      <c r="AM35" s="57"/>
      <c r="AQ35" s="758"/>
      <c r="AR35" s="759"/>
      <c r="AS35" s="759"/>
      <c r="AT35" s="760"/>
    </row>
    <row r="36" spans="6:46" ht="15" customHeight="1" x14ac:dyDescent="0.25">
      <c r="F36" s="3"/>
      <c r="G36" s="3"/>
      <c r="H36" s="3"/>
      <c r="I36" s="3"/>
      <c r="AC36" s="3"/>
      <c r="AD36" s="3"/>
      <c r="AE36" s="3"/>
      <c r="AI36" s="34"/>
      <c r="AJ36" s="34"/>
      <c r="AK36" s="34"/>
      <c r="AL36" s="34"/>
      <c r="AQ36" s="3"/>
      <c r="AR36" s="3"/>
      <c r="AS36" s="3"/>
    </row>
    <row r="37" spans="6:46" s="18" customFormat="1" ht="21" customHeight="1" thickBot="1" x14ac:dyDescent="0.35">
      <c r="F37" s="35" t="s">
        <v>13</v>
      </c>
      <c r="G37" s="19"/>
      <c r="H37" s="19"/>
      <c r="I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0"/>
      <c r="AC37" s="21"/>
      <c r="AD37" s="21"/>
      <c r="AE37" s="21"/>
      <c r="AF37" s="22"/>
      <c r="AG37" s="23"/>
      <c r="AH37" s="24"/>
      <c r="AI37" s="25"/>
      <c r="AJ37" s="25"/>
      <c r="AK37" s="26"/>
      <c r="AL37" s="26"/>
      <c r="AQ37" s="21"/>
      <c r="AR37" s="21"/>
      <c r="AS37" s="21"/>
      <c r="AT37" s="22"/>
    </row>
    <row r="38" spans="6:46" ht="15" customHeight="1" x14ac:dyDescent="0.25">
      <c r="F38" s="657"/>
      <c r="G38" s="270" t="s">
        <v>655</v>
      </c>
      <c r="H38" s="130"/>
      <c r="I38" s="131"/>
      <c r="J38" s="271"/>
      <c r="K38" s="131"/>
      <c r="L38" s="144" t="s">
        <v>14</v>
      </c>
      <c r="M38" s="131"/>
      <c r="N38" s="114"/>
      <c r="O38" s="114"/>
      <c r="P38" s="114"/>
      <c r="Q38" s="114"/>
      <c r="R38" s="114"/>
      <c r="S38" s="114"/>
      <c r="T38" s="114"/>
      <c r="U38" s="133"/>
      <c r="V38" s="133"/>
      <c r="W38" s="133"/>
      <c r="X38" s="134"/>
      <c r="Y38" s="135"/>
      <c r="Z38" s="133"/>
      <c r="AA38" s="136"/>
      <c r="AB38" s="137"/>
      <c r="AC38" s="628">
        <f>AQ38*(1+$AC$18)</f>
        <v>0</v>
      </c>
      <c r="AD38" s="629"/>
      <c r="AE38" s="629"/>
      <c r="AF38" s="630"/>
      <c r="AG38" s="660"/>
      <c r="AH38" s="660"/>
      <c r="AI38" s="645" t="str">
        <f>IF(AG38 ="","",AG38*AC38)</f>
        <v/>
      </c>
      <c r="AJ38" s="646"/>
      <c r="AK38" s="646"/>
      <c r="AL38" s="647"/>
      <c r="AM38" s="57"/>
      <c r="AQ38" s="628">
        <v>0</v>
      </c>
      <c r="AR38" s="629"/>
      <c r="AS38" s="629"/>
      <c r="AT38" s="630"/>
    </row>
    <row r="39" spans="6:46" ht="15" customHeight="1" x14ac:dyDescent="0.25">
      <c r="F39" s="658"/>
      <c r="G39" s="213" t="s">
        <v>656</v>
      </c>
      <c r="H39" s="28"/>
      <c r="I39" s="29"/>
      <c r="J39" s="206"/>
      <c r="K39" s="29"/>
      <c r="L39" s="30" t="s">
        <v>414</v>
      </c>
      <c r="M39" s="29"/>
      <c r="N39" s="31"/>
      <c r="O39" s="31"/>
      <c r="P39" s="31"/>
      <c r="Q39" s="31"/>
      <c r="R39" s="31"/>
      <c r="S39" s="31"/>
      <c r="T39" s="31"/>
      <c r="U39" s="45"/>
      <c r="V39" s="45"/>
      <c r="W39" s="45"/>
      <c r="X39" s="46"/>
      <c r="Y39" s="47"/>
      <c r="Z39" s="45"/>
      <c r="AA39" s="48"/>
      <c r="AB39" s="138"/>
      <c r="AC39" s="608">
        <f>AQ39*(1+$AC$18)</f>
        <v>0</v>
      </c>
      <c r="AD39" s="609"/>
      <c r="AE39" s="609"/>
      <c r="AF39" s="610"/>
      <c r="AG39" s="613"/>
      <c r="AH39" s="613"/>
      <c r="AI39" s="649" t="str">
        <f>IF(AG39 ="","",AG39*AC39)</f>
        <v/>
      </c>
      <c r="AJ39" s="650"/>
      <c r="AK39" s="650"/>
      <c r="AL39" s="651"/>
      <c r="AM39" s="57"/>
      <c r="AQ39" s="608">
        <v>0</v>
      </c>
      <c r="AR39" s="609"/>
      <c r="AS39" s="609"/>
      <c r="AT39" s="610"/>
    </row>
    <row r="40" spans="6:46" ht="15" customHeight="1" x14ac:dyDescent="0.25">
      <c r="F40" s="658"/>
      <c r="G40" s="213" t="s">
        <v>657</v>
      </c>
      <c r="H40" s="28"/>
      <c r="I40" s="29"/>
      <c r="J40" s="206"/>
      <c r="K40" s="29"/>
      <c r="L40" s="30" t="s">
        <v>415</v>
      </c>
      <c r="M40" s="29"/>
      <c r="N40" s="31"/>
      <c r="O40" s="31"/>
      <c r="P40" s="31"/>
      <c r="Q40" s="31"/>
      <c r="R40" s="31"/>
      <c r="S40" s="31"/>
      <c r="T40" s="31"/>
      <c r="U40" s="45"/>
      <c r="V40" s="45"/>
      <c r="W40" s="45"/>
      <c r="X40" s="46"/>
      <c r="Y40" s="47"/>
      <c r="Z40" s="45"/>
      <c r="AA40" s="48"/>
      <c r="AB40" s="138"/>
      <c r="AC40" s="608">
        <v>220</v>
      </c>
      <c r="AD40" s="609"/>
      <c r="AE40" s="609"/>
      <c r="AF40" s="610"/>
      <c r="AG40" s="613"/>
      <c r="AH40" s="613"/>
      <c r="AI40" s="649" t="str">
        <f>IF(AG40 ="","",AG40*AC40)</f>
        <v/>
      </c>
      <c r="AJ40" s="650"/>
      <c r="AK40" s="650"/>
      <c r="AL40" s="651"/>
      <c r="AM40" s="57"/>
      <c r="AQ40" s="608">
        <v>177</v>
      </c>
      <c r="AR40" s="609"/>
      <c r="AS40" s="609"/>
      <c r="AT40" s="610"/>
    </row>
    <row r="41" spans="6:46" ht="15" customHeight="1" thickBot="1" x14ac:dyDescent="0.3">
      <c r="F41" s="659"/>
      <c r="G41" s="272" t="s">
        <v>658</v>
      </c>
      <c r="H41" s="97"/>
      <c r="I41" s="98"/>
      <c r="J41" s="265"/>
      <c r="K41" s="98"/>
      <c r="L41" s="99" t="s">
        <v>416</v>
      </c>
      <c r="M41" s="98"/>
      <c r="N41" s="97"/>
      <c r="O41" s="97"/>
      <c r="P41" s="97"/>
      <c r="Q41" s="97"/>
      <c r="R41" s="97"/>
      <c r="S41" s="97"/>
      <c r="T41" s="97"/>
      <c r="U41" s="126"/>
      <c r="V41" s="126"/>
      <c r="W41" s="126"/>
      <c r="X41" s="140"/>
      <c r="Y41" s="141"/>
      <c r="Z41" s="126"/>
      <c r="AA41" s="142"/>
      <c r="AB41" s="143"/>
      <c r="AC41" s="619">
        <v>220</v>
      </c>
      <c r="AD41" s="620"/>
      <c r="AE41" s="620"/>
      <c r="AF41" s="621"/>
      <c r="AG41" s="661"/>
      <c r="AH41" s="661"/>
      <c r="AI41" s="654" t="str">
        <f>IF(AG41 ="","",AG41*AC41)</f>
        <v/>
      </c>
      <c r="AJ41" s="655"/>
      <c r="AK41" s="655"/>
      <c r="AL41" s="656"/>
      <c r="AM41" s="57"/>
      <c r="AQ41" s="619">
        <v>177</v>
      </c>
      <c r="AR41" s="620"/>
      <c r="AS41" s="620"/>
      <c r="AT41" s="621"/>
    </row>
    <row r="42" spans="6:46" ht="15" customHeight="1" x14ac:dyDescent="0.25"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Q42" s="3"/>
      <c r="AR42" s="3"/>
      <c r="AS42" s="3"/>
      <c r="AT42" s="3"/>
    </row>
    <row r="43" spans="6:46" ht="15" customHeight="1" x14ac:dyDescent="0.25"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Q43" s="3"/>
      <c r="AR43" s="3"/>
      <c r="AS43" s="3"/>
      <c r="AT43" s="3"/>
    </row>
    <row r="44" spans="6:46" ht="15" customHeight="1" x14ac:dyDescent="0.25">
      <c r="V44" s="803" t="s">
        <v>15</v>
      </c>
      <c r="W44" s="803"/>
      <c r="X44" s="803"/>
      <c r="Y44" s="803"/>
      <c r="Z44" s="803"/>
      <c r="AA44" s="803"/>
      <c r="AB44" s="803"/>
      <c r="AC44" s="803"/>
      <c r="AD44" s="803"/>
      <c r="AE44" s="803"/>
      <c r="AF44" s="803"/>
      <c r="AG44" s="803"/>
      <c r="AH44" s="803"/>
      <c r="AI44" s="803"/>
      <c r="AJ44" s="803"/>
      <c r="AK44" s="803"/>
      <c r="AL44" s="803"/>
      <c r="AM44" s="3"/>
      <c r="AQ44" s="3"/>
      <c r="AR44" s="3"/>
      <c r="AS44" s="3"/>
      <c r="AT44" s="3"/>
    </row>
    <row r="45" spans="6:46" ht="15" customHeight="1" x14ac:dyDescent="0.25"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Q45" s="3"/>
      <c r="AR45" s="3"/>
      <c r="AS45" s="3"/>
      <c r="AT45" s="3"/>
    </row>
    <row r="46" spans="6:46" ht="15" customHeight="1" x14ac:dyDescent="0.25"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Q46" s="3"/>
      <c r="AR46" s="3"/>
      <c r="AS46" s="3"/>
      <c r="AT46" s="3"/>
    </row>
    <row r="47" spans="6:46" ht="15" customHeight="1" x14ac:dyDescent="0.25"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Q47" s="3"/>
      <c r="AR47" s="3"/>
      <c r="AS47" s="3"/>
      <c r="AT47" s="3"/>
    </row>
    <row r="48" spans="6:46" ht="15" customHeight="1" x14ac:dyDescent="0.25"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Q48" s="3"/>
      <c r="AR48" s="3"/>
      <c r="AS48" s="3"/>
      <c r="AT48" s="3"/>
    </row>
    <row r="49" spans="1:46" ht="15" customHeight="1" x14ac:dyDescent="0.25"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Q49" s="3"/>
      <c r="AR49" s="3"/>
      <c r="AS49" s="3"/>
      <c r="AT49" s="3"/>
    </row>
    <row r="50" spans="1:46" ht="15" customHeight="1" x14ac:dyDescent="0.25"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Q50" s="3"/>
      <c r="AR50" s="3"/>
      <c r="AS50" s="3"/>
      <c r="AT50" s="3"/>
    </row>
    <row r="51" spans="1:46" ht="15" customHeight="1" x14ac:dyDescent="0.25"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Q51" s="3"/>
      <c r="AR51" s="3"/>
      <c r="AS51" s="3"/>
      <c r="AT51" s="3"/>
    </row>
    <row r="52" spans="1:46" ht="15" customHeight="1" x14ac:dyDescent="0.25"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Q52" s="3"/>
      <c r="AR52" s="3"/>
      <c r="AS52" s="3"/>
      <c r="AT52" s="3"/>
    </row>
    <row r="53" spans="1:46" ht="15" customHeight="1" x14ac:dyDescent="0.25"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Q53" s="3"/>
      <c r="AR53" s="3"/>
      <c r="AS53" s="3"/>
      <c r="AT53" s="3"/>
    </row>
    <row r="54" spans="1:46" ht="15" customHeight="1" x14ac:dyDescent="0.25"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Q54" s="3"/>
      <c r="AR54" s="3"/>
      <c r="AS54" s="3"/>
      <c r="AT54" s="3"/>
    </row>
    <row r="55" spans="1:46" ht="15" customHeight="1" x14ac:dyDescent="0.25"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Q55" s="3"/>
      <c r="AR55" s="3"/>
      <c r="AS55" s="3"/>
      <c r="AT55" s="3"/>
    </row>
    <row r="56" spans="1:46" ht="15" customHeight="1" x14ac:dyDescent="0.25"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Q56" s="3"/>
      <c r="AR56" s="3"/>
      <c r="AS56" s="3"/>
      <c r="AT56" s="3"/>
    </row>
    <row r="57" spans="1:46" ht="15" customHeight="1" x14ac:dyDescent="0.25"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Q57" s="3"/>
      <c r="AR57" s="3"/>
      <c r="AS57" s="3"/>
      <c r="AT57" s="3"/>
    </row>
    <row r="58" spans="1:46" ht="17.25" customHeight="1" x14ac:dyDescent="0.25"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Q58" s="3"/>
      <c r="AR58" s="3"/>
      <c r="AS58" s="3"/>
      <c r="AT58" s="3"/>
    </row>
    <row r="59" spans="1:46" ht="17.25" customHeight="1" x14ac:dyDescent="0.25"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Q59" s="3"/>
      <c r="AR59" s="3"/>
      <c r="AS59" s="3"/>
      <c r="AT59" s="3"/>
    </row>
    <row r="60" spans="1:46" ht="15" customHeight="1" x14ac:dyDescent="0.25"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Q60" s="3"/>
      <c r="AR60" s="3"/>
      <c r="AS60" s="3"/>
      <c r="AT60" s="3"/>
    </row>
    <row r="61" spans="1:46" ht="19.5" customHeight="1" x14ac:dyDescent="0.25"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Q61" s="3"/>
      <c r="AR61" s="3"/>
      <c r="AS61" s="3"/>
      <c r="AT61" s="3"/>
    </row>
    <row r="62" spans="1:46" ht="15" customHeight="1" x14ac:dyDescent="0.25"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803"/>
      <c r="W62" s="803"/>
      <c r="X62" s="803"/>
      <c r="Y62" s="803"/>
      <c r="Z62" s="803"/>
      <c r="AA62" s="803"/>
      <c r="AB62" s="803"/>
      <c r="AC62" s="803"/>
      <c r="AD62" s="803"/>
      <c r="AE62" s="803"/>
      <c r="AF62" s="803"/>
      <c r="AG62" s="803"/>
      <c r="AH62" s="803"/>
      <c r="AI62" s="803"/>
      <c r="AJ62" s="803"/>
      <c r="AK62" s="803"/>
      <c r="AL62" s="803"/>
    </row>
    <row r="63" spans="1:46" ht="8.1" customHeight="1" x14ac:dyDescent="0.25">
      <c r="A63" s="196" t="s">
        <v>0</v>
      </c>
      <c r="B63" s="197"/>
      <c r="C63" s="197"/>
      <c r="D63" s="197"/>
      <c r="E63" s="197"/>
      <c r="F63" s="197"/>
      <c r="G63" s="197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9"/>
      <c r="X63" s="196" t="s">
        <v>1</v>
      </c>
      <c r="Y63" s="197"/>
      <c r="Z63" s="198"/>
      <c r="AA63" s="198"/>
      <c r="AB63" s="199"/>
      <c r="AC63" s="631" t="s">
        <v>343</v>
      </c>
      <c r="AD63" s="632"/>
      <c r="AE63" s="632"/>
      <c r="AF63" s="633"/>
      <c r="AG63" s="662" t="s">
        <v>2</v>
      </c>
      <c r="AH63" s="663"/>
      <c r="AI63" s="702" t="s">
        <v>3</v>
      </c>
      <c r="AJ63" s="703"/>
      <c r="AK63" s="703"/>
      <c r="AL63" s="704"/>
      <c r="AQ63" s="631" t="s">
        <v>32</v>
      </c>
      <c r="AR63" s="632"/>
      <c r="AS63" s="632"/>
      <c r="AT63" s="633"/>
    </row>
    <row r="64" spans="1:46" ht="8.1" customHeight="1" x14ac:dyDescent="0.25">
      <c r="A64" s="711" t="s">
        <v>672</v>
      </c>
      <c r="B64" s="712"/>
      <c r="C64" s="712"/>
      <c r="D64" s="712"/>
      <c r="E64" s="712"/>
      <c r="F64" s="712"/>
      <c r="G64" s="712"/>
      <c r="H64" s="712"/>
      <c r="I64" s="712"/>
      <c r="J64" s="712"/>
      <c r="K64" s="712"/>
      <c r="L64" s="712"/>
      <c r="M64" s="712"/>
      <c r="N64" s="712"/>
      <c r="O64" s="712"/>
      <c r="P64" s="712"/>
      <c r="Q64" s="712"/>
      <c r="R64" s="712"/>
      <c r="S64" s="712"/>
      <c r="T64" s="712"/>
      <c r="U64" s="712"/>
      <c r="V64" s="712"/>
      <c r="W64" s="713"/>
      <c r="X64" s="717" t="s">
        <v>4</v>
      </c>
      <c r="Y64" s="718"/>
      <c r="Z64" s="718"/>
      <c r="AA64" s="718"/>
      <c r="AB64" s="719"/>
      <c r="AC64" s="634"/>
      <c r="AD64" s="635"/>
      <c r="AE64" s="635"/>
      <c r="AF64" s="636"/>
      <c r="AG64" s="664"/>
      <c r="AH64" s="665"/>
      <c r="AI64" s="705"/>
      <c r="AJ64" s="706"/>
      <c r="AK64" s="706"/>
      <c r="AL64" s="707"/>
      <c r="AQ64" s="634"/>
      <c r="AR64" s="635"/>
      <c r="AS64" s="635"/>
      <c r="AT64" s="636"/>
    </row>
    <row r="65" spans="1:46" ht="8.1" customHeight="1" x14ac:dyDescent="0.25">
      <c r="A65" s="711"/>
      <c r="B65" s="712"/>
      <c r="C65" s="712"/>
      <c r="D65" s="712"/>
      <c r="E65" s="712"/>
      <c r="F65" s="712"/>
      <c r="G65" s="712"/>
      <c r="H65" s="712"/>
      <c r="I65" s="712"/>
      <c r="J65" s="712"/>
      <c r="K65" s="712"/>
      <c r="L65" s="712"/>
      <c r="M65" s="712"/>
      <c r="N65" s="712"/>
      <c r="O65" s="712"/>
      <c r="P65" s="712"/>
      <c r="Q65" s="712"/>
      <c r="R65" s="712"/>
      <c r="S65" s="712"/>
      <c r="T65" s="712"/>
      <c r="U65" s="712"/>
      <c r="V65" s="712"/>
      <c r="W65" s="713"/>
      <c r="X65" s="717"/>
      <c r="Y65" s="718"/>
      <c r="Z65" s="718"/>
      <c r="AA65" s="718"/>
      <c r="AB65" s="719"/>
      <c r="AC65" s="634"/>
      <c r="AD65" s="635"/>
      <c r="AE65" s="635"/>
      <c r="AF65" s="636"/>
      <c r="AG65" s="664"/>
      <c r="AH65" s="665"/>
      <c r="AI65" s="705"/>
      <c r="AJ65" s="706"/>
      <c r="AK65" s="706"/>
      <c r="AL65" s="707"/>
      <c r="AQ65" s="634"/>
      <c r="AR65" s="635"/>
      <c r="AS65" s="635"/>
      <c r="AT65" s="636"/>
    </row>
    <row r="66" spans="1:46" ht="8.1" customHeight="1" x14ac:dyDescent="0.25">
      <c r="A66" s="714"/>
      <c r="B66" s="715"/>
      <c r="C66" s="715"/>
      <c r="D66" s="715"/>
      <c r="E66" s="715"/>
      <c r="F66" s="715"/>
      <c r="G66" s="715"/>
      <c r="H66" s="715"/>
      <c r="I66" s="715"/>
      <c r="J66" s="715"/>
      <c r="K66" s="715"/>
      <c r="L66" s="715"/>
      <c r="M66" s="715"/>
      <c r="N66" s="715"/>
      <c r="O66" s="715"/>
      <c r="P66" s="715"/>
      <c r="Q66" s="715"/>
      <c r="R66" s="715"/>
      <c r="S66" s="715"/>
      <c r="T66" s="715"/>
      <c r="U66" s="715"/>
      <c r="V66" s="715"/>
      <c r="W66" s="716"/>
      <c r="X66" s="720"/>
      <c r="Y66" s="721"/>
      <c r="Z66" s="721"/>
      <c r="AA66" s="721"/>
      <c r="AB66" s="722"/>
      <c r="AC66" s="637"/>
      <c r="AD66" s="638"/>
      <c r="AE66" s="638"/>
      <c r="AF66" s="639"/>
      <c r="AG66" s="666"/>
      <c r="AH66" s="667"/>
      <c r="AI66" s="708"/>
      <c r="AJ66" s="709"/>
      <c r="AK66" s="709"/>
      <c r="AL66" s="710"/>
      <c r="AQ66" s="637"/>
      <c r="AR66" s="638"/>
      <c r="AS66" s="638"/>
      <c r="AT66" s="639"/>
    </row>
    <row r="67" spans="1:46" ht="15" customHeight="1" x14ac:dyDescent="0.25"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/>
      <c r="Z67" s="5"/>
      <c r="AA67" s="5"/>
      <c r="AB67" s="5"/>
      <c r="AC67" s="625">
        <f>AC18</f>
        <v>0.19</v>
      </c>
      <c r="AD67" s="626"/>
      <c r="AE67" s="626"/>
      <c r="AF67" s="627"/>
      <c r="AG67" s="8"/>
      <c r="AH67" s="8"/>
      <c r="AI67" s="9"/>
      <c r="AJ67" s="9"/>
      <c r="AK67" s="10"/>
      <c r="AL67" s="11"/>
      <c r="AQ67" s="200"/>
      <c r="AR67" s="201"/>
      <c r="AS67" s="201"/>
      <c r="AT67" s="201"/>
    </row>
    <row r="68" spans="1:46" ht="15" customHeight="1" thickBot="1" x14ac:dyDescent="0.3">
      <c r="F68" s="59" t="s">
        <v>16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Q68" s="60"/>
      <c r="AR68" s="60"/>
      <c r="AS68" s="60"/>
      <c r="AT68" s="60"/>
    </row>
    <row r="69" spans="1:46" ht="15" customHeight="1" thickBot="1" x14ac:dyDescent="0.3">
      <c r="F69" s="224"/>
      <c r="G69" s="230" t="s">
        <v>178</v>
      </c>
      <c r="H69" s="226"/>
      <c r="I69" s="227"/>
      <c r="J69" s="228"/>
      <c r="K69" s="493"/>
      <c r="L69" s="494" t="s">
        <v>923</v>
      </c>
      <c r="M69" s="493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494"/>
      <c r="Y69" s="493"/>
      <c r="Z69" s="225"/>
      <c r="AA69" s="550"/>
      <c r="AB69" s="550"/>
      <c r="AC69" s="749">
        <v>61</v>
      </c>
      <c r="AD69" s="750"/>
      <c r="AE69" s="750"/>
      <c r="AF69" s="751"/>
      <c r="AG69" s="799"/>
      <c r="AH69" s="800"/>
      <c r="AI69" s="801" t="str">
        <f t="shared" ref="AI69" si="1">IF(AG69 ="","",AG69*AC69)</f>
        <v/>
      </c>
      <c r="AJ69" s="801"/>
      <c r="AK69" s="801"/>
      <c r="AL69" s="802"/>
      <c r="AQ69" s="749">
        <v>49</v>
      </c>
      <c r="AR69" s="750"/>
      <c r="AS69" s="750"/>
      <c r="AT69" s="751"/>
    </row>
    <row r="70" spans="1:46" ht="14.25" customHeight="1" x14ac:dyDescent="0.25">
      <c r="F70" s="224"/>
      <c r="G70" s="230" t="s">
        <v>181</v>
      </c>
      <c r="H70" s="226"/>
      <c r="I70" s="227"/>
      <c r="J70" s="228"/>
      <c r="K70" s="493"/>
      <c r="L70" s="494" t="s">
        <v>910</v>
      </c>
      <c r="M70" s="493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494"/>
      <c r="Y70" s="493"/>
      <c r="Z70" s="225"/>
      <c r="AA70" s="550"/>
      <c r="AB70" s="550"/>
      <c r="AC70" s="749">
        <v>239</v>
      </c>
      <c r="AD70" s="750"/>
      <c r="AE70" s="750"/>
      <c r="AF70" s="751"/>
      <c r="AG70" s="799"/>
      <c r="AH70" s="800"/>
      <c r="AI70" s="801" t="str">
        <f t="shared" ref="AI70:AI75" si="2">IF(AG70 ="","",AG70*AC70)</f>
        <v/>
      </c>
      <c r="AJ70" s="801"/>
      <c r="AK70" s="801"/>
      <c r="AL70" s="802"/>
      <c r="AM70" s="57"/>
      <c r="AQ70" s="749">
        <v>196</v>
      </c>
      <c r="AR70" s="750"/>
      <c r="AS70" s="750"/>
      <c r="AT70" s="751"/>
    </row>
    <row r="71" spans="1:46" ht="15" customHeight="1" x14ac:dyDescent="0.25">
      <c r="F71" s="234"/>
      <c r="G71" s="273" t="s">
        <v>182</v>
      </c>
      <c r="H71" s="236"/>
      <c r="I71" s="237"/>
      <c r="J71" s="238"/>
      <c r="K71" s="499"/>
      <c r="L71" s="277" t="s">
        <v>730</v>
      </c>
      <c r="M71" s="499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500"/>
      <c r="Y71" s="499"/>
      <c r="Z71" s="235"/>
      <c r="AA71" s="553"/>
      <c r="AB71" s="553"/>
      <c r="AC71" s="740">
        <v>929</v>
      </c>
      <c r="AD71" s="741"/>
      <c r="AE71" s="741"/>
      <c r="AF71" s="742"/>
      <c r="AG71" s="795"/>
      <c r="AH71" s="796"/>
      <c r="AI71" s="797" t="str">
        <f t="shared" si="2"/>
        <v/>
      </c>
      <c r="AJ71" s="797"/>
      <c r="AK71" s="797"/>
      <c r="AL71" s="798"/>
      <c r="AM71" s="57"/>
      <c r="AQ71" s="740">
        <v>736</v>
      </c>
      <c r="AR71" s="741"/>
      <c r="AS71" s="741"/>
      <c r="AT71" s="742"/>
    </row>
    <row r="72" spans="1:46" ht="15" customHeight="1" thickBot="1" x14ac:dyDescent="0.3">
      <c r="F72" s="250"/>
      <c r="G72" s="303" t="s">
        <v>183</v>
      </c>
      <c r="H72" s="252"/>
      <c r="I72" s="253"/>
      <c r="J72" s="254"/>
      <c r="K72" s="511"/>
      <c r="L72" s="304" t="s">
        <v>911</v>
      </c>
      <c r="M72" s="511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515"/>
      <c r="Y72" s="511"/>
      <c r="Z72" s="259"/>
      <c r="AA72" s="551"/>
      <c r="AB72" s="551"/>
      <c r="AC72" s="743">
        <v>227</v>
      </c>
      <c r="AD72" s="744"/>
      <c r="AE72" s="744"/>
      <c r="AF72" s="745"/>
      <c r="AG72" s="809"/>
      <c r="AH72" s="810"/>
      <c r="AI72" s="812" t="str">
        <f t="shared" si="2"/>
        <v/>
      </c>
      <c r="AJ72" s="812"/>
      <c r="AK72" s="812"/>
      <c r="AL72" s="813"/>
      <c r="AM72" s="57"/>
      <c r="AQ72" s="743">
        <v>184</v>
      </c>
      <c r="AR72" s="744"/>
      <c r="AS72" s="744"/>
      <c r="AT72" s="745"/>
    </row>
    <row r="73" spans="1:46" ht="15" customHeight="1" x14ac:dyDescent="0.25">
      <c r="F73" s="224"/>
      <c r="G73" s="225" t="s">
        <v>184</v>
      </c>
      <c r="H73" s="226"/>
      <c r="I73" s="227"/>
      <c r="J73" s="228"/>
      <c r="K73" s="493"/>
      <c r="L73" s="494" t="s">
        <v>924</v>
      </c>
      <c r="M73" s="493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494"/>
      <c r="Y73" s="493"/>
      <c r="Z73" s="225"/>
      <c r="AA73" s="550"/>
      <c r="AB73" s="550"/>
      <c r="AC73" s="749">
        <v>146</v>
      </c>
      <c r="AD73" s="750"/>
      <c r="AE73" s="750"/>
      <c r="AF73" s="751"/>
      <c r="AG73" s="799"/>
      <c r="AH73" s="800"/>
      <c r="AI73" s="801" t="str">
        <f t="shared" si="2"/>
        <v/>
      </c>
      <c r="AJ73" s="801"/>
      <c r="AK73" s="801"/>
      <c r="AL73" s="802"/>
      <c r="AM73" s="57"/>
      <c r="AQ73" s="749">
        <v>117</v>
      </c>
      <c r="AR73" s="750"/>
      <c r="AS73" s="750"/>
      <c r="AT73" s="751"/>
    </row>
    <row r="74" spans="1:46" ht="15" customHeight="1" x14ac:dyDescent="0.25">
      <c r="F74" s="234"/>
      <c r="G74" s="235" t="s">
        <v>185</v>
      </c>
      <c r="H74" s="236"/>
      <c r="I74" s="237"/>
      <c r="J74" s="238"/>
      <c r="K74" s="499"/>
      <c r="L74" s="500" t="s">
        <v>925</v>
      </c>
      <c r="M74" s="499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500"/>
      <c r="Y74" s="499"/>
      <c r="Z74" s="235"/>
      <c r="AA74" s="553"/>
      <c r="AB74" s="553"/>
      <c r="AC74" s="740">
        <v>215</v>
      </c>
      <c r="AD74" s="741"/>
      <c r="AE74" s="741"/>
      <c r="AF74" s="742"/>
      <c r="AG74" s="795"/>
      <c r="AH74" s="796"/>
      <c r="AI74" s="797" t="str">
        <f t="shared" ref="AI74" si="3">IF(AG74 ="","",AG74*AC74)</f>
        <v/>
      </c>
      <c r="AJ74" s="797"/>
      <c r="AK74" s="797"/>
      <c r="AL74" s="798"/>
      <c r="AM74" s="57"/>
      <c r="AQ74" s="740">
        <v>175</v>
      </c>
      <c r="AR74" s="741"/>
      <c r="AS74" s="741"/>
      <c r="AT74" s="742"/>
    </row>
    <row r="75" spans="1:46" ht="15" customHeight="1" x14ac:dyDescent="0.25">
      <c r="F75" s="234"/>
      <c r="G75" s="240" t="s">
        <v>186</v>
      </c>
      <c r="H75" s="236"/>
      <c r="I75" s="237"/>
      <c r="J75" s="238"/>
      <c r="K75" s="499"/>
      <c r="L75" s="500" t="s">
        <v>926</v>
      </c>
      <c r="M75" s="499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500"/>
      <c r="Y75" s="499"/>
      <c r="Z75" s="235"/>
      <c r="AA75" s="553"/>
      <c r="AB75" s="553"/>
      <c r="AC75" s="740">
        <v>133</v>
      </c>
      <c r="AD75" s="741"/>
      <c r="AE75" s="741"/>
      <c r="AF75" s="742"/>
      <c r="AG75" s="795"/>
      <c r="AH75" s="796"/>
      <c r="AI75" s="797" t="str">
        <f t="shared" si="2"/>
        <v/>
      </c>
      <c r="AJ75" s="797"/>
      <c r="AK75" s="797"/>
      <c r="AL75" s="798"/>
      <c r="AM75" s="57"/>
      <c r="AQ75" s="740">
        <v>108</v>
      </c>
      <c r="AR75" s="741"/>
      <c r="AS75" s="741"/>
      <c r="AT75" s="742"/>
    </row>
    <row r="76" spans="1:46" ht="15" customHeight="1" x14ac:dyDescent="0.25">
      <c r="F76" s="244"/>
      <c r="G76" s="235" t="s">
        <v>187</v>
      </c>
      <c r="H76" s="236"/>
      <c r="I76" s="237"/>
      <c r="J76" s="238"/>
      <c r="K76" s="499"/>
      <c r="L76" s="500" t="s">
        <v>927</v>
      </c>
      <c r="M76" s="505"/>
      <c r="N76" s="554"/>
      <c r="O76" s="554"/>
      <c r="P76" s="554"/>
      <c r="Q76" s="554"/>
      <c r="R76" s="554"/>
      <c r="S76" s="554"/>
      <c r="T76" s="554"/>
      <c r="U76" s="554"/>
      <c r="V76" s="554"/>
      <c r="W76" s="554"/>
      <c r="X76" s="555"/>
      <c r="Y76" s="505"/>
      <c r="Z76" s="554"/>
      <c r="AA76" s="556"/>
      <c r="AB76" s="556"/>
      <c r="AC76" s="740">
        <v>1108</v>
      </c>
      <c r="AD76" s="741"/>
      <c r="AE76" s="741"/>
      <c r="AF76" s="742"/>
      <c r="AG76" s="795"/>
      <c r="AH76" s="796"/>
      <c r="AI76" s="797" t="str">
        <f t="shared" ref="AI76:AI89" si="4">IF(AG76 ="","",AG76*AC76)</f>
        <v/>
      </c>
      <c r="AJ76" s="797"/>
      <c r="AK76" s="797"/>
      <c r="AL76" s="798"/>
      <c r="AM76" s="57"/>
      <c r="AQ76" s="740">
        <v>908</v>
      </c>
      <c r="AR76" s="741"/>
      <c r="AS76" s="741"/>
      <c r="AT76" s="742"/>
    </row>
    <row r="77" spans="1:46" ht="15" customHeight="1" thickBot="1" x14ac:dyDescent="0.3">
      <c r="F77" s="250"/>
      <c r="G77" s="259" t="s">
        <v>188</v>
      </c>
      <c r="H77" s="252"/>
      <c r="I77" s="253"/>
      <c r="J77" s="254"/>
      <c r="K77" s="511"/>
      <c r="L77" s="515" t="s">
        <v>928</v>
      </c>
      <c r="M77" s="511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515"/>
      <c r="Y77" s="511"/>
      <c r="Z77" s="259"/>
      <c r="AA77" s="551"/>
      <c r="AB77" s="551"/>
      <c r="AC77" s="743">
        <v>342</v>
      </c>
      <c r="AD77" s="744"/>
      <c r="AE77" s="744"/>
      <c r="AF77" s="745"/>
      <c r="AG77" s="809"/>
      <c r="AH77" s="810"/>
      <c r="AI77" s="812" t="str">
        <f t="shared" si="4"/>
        <v/>
      </c>
      <c r="AJ77" s="812"/>
      <c r="AK77" s="812"/>
      <c r="AL77" s="813"/>
      <c r="AM77" s="57"/>
      <c r="AQ77" s="743">
        <v>249</v>
      </c>
      <c r="AR77" s="744"/>
      <c r="AS77" s="744"/>
      <c r="AT77" s="745"/>
    </row>
    <row r="78" spans="1:46" ht="15" customHeight="1" thickBot="1" x14ac:dyDescent="0.3">
      <c r="F78" s="216"/>
      <c r="G78" s="306" t="s">
        <v>189</v>
      </c>
      <c r="H78" s="218"/>
      <c r="I78" s="219"/>
      <c r="J78" s="220"/>
      <c r="K78" s="489"/>
      <c r="L78" s="307" t="s">
        <v>929</v>
      </c>
      <c r="M78" s="489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7"/>
      <c r="Y78" s="489"/>
      <c r="Z78" s="306"/>
      <c r="AA78" s="552"/>
      <c r="AB78" s="552"/>
      <c r="AC78" s="816">
        <v>747</v>
      </c>
      <c r="AD78" s="817"/>
      <c r="AE78" s="817"/>
      <c r="AF78" s="818"/>
      <c r="AG78" s="819"/>
      <c r="AH78" s="820"/>
      <c r="AI78" s="821" t="str">
        <f t="shared" si="4"/>
        <v/>
      </c>
      <c r="AJ78" s="821"/>
      <c r="AK78" s="821"/>
      <c r="AL78" s="822"/>
      <c r="AM78" s="57"/>
      <c r="AQ78" s="816">
        <v>603</v>
      </c>
      <c r="AR78" s="817"/>
      <c r="AS78" s="817"/>
      <c r="AT78" s="818"/>
    </row>
    <row r="79" spans="1:46" ht="15" customHeight="1" x14ac:dyDescent="0.25">
      <c r="F79" s="224"/>
      <c r="G79" s="230" t="s">
        <v>190</v>
      </c>
      <c r="H79" s="226"/>
      <c r="I79" s="227"/>
      <c r="J79" s="228"/>
      <c r="K79" s="493"/>
      <c r="L79" s="494" t="s">
        <v>744</v>
      </c>
      <c r="M79" s="493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494"/>
      <c r="Y79" s="493"/>
      <c r="Z79" s="225"/>
      <c r="AA79" s="550"/>
      <c r="AB79" s="550"/>
      <c r="AC79" s="749">
        <v>196</v>
      </c>
      <c r="AD79" s="750"/>
      <c r="AE79" s="750"/>
      <c r="AF79" s="751"/>
      <c r="AG79" s="799"/>
      <c r="AH79" s="800"/>
      <c r="AI79" s="801" t="str">
        <f t="shared" si="4"/>
        <v/>
      </c>
      <c r="AJ79" s="801"/>
      <c r="AK79" s="801"/>
      <c r="AL79" s="802"/>
      <c r="AM79" s="57"/>
      <c r="AQ79" s="749">
        <v>157</v>
      </c>
      <c r="AR79" s="750"/>
      <c r="AS79" s="750"/>
      <c r="AT79" s="751"/>
    </row>
    <row r="80" spans="1:46" ht="15" customHeight="1" x14ac:dyDescent="0.25">
      <c r="F80" s="234"/>
      <c r="G80" s="235" t="s">
        <v>191</v>
      </c>
      <c r="H80" s="236"/>
      <c r="I80" s="237"/>
      <c r="J80" s="238"/>
      <c r="K80" s="499"/>
      <c r="L80" s="500" t="s">
        <v>841</v>
      </c>
      <c r="M80" s="499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500"/>
      <c r="Y80" s="499"/>
      <c r="Z80" s="235"/>
      <c r="AA80" s="553"/>
      <c r="AB80" s="553"/>
      <c r="AC80" s="740">
        <v>14</v>
      </c>
      <c r="AD80" s="741"/>
      <c r="AE80" s="741"/>
      <c r="AF80" s="742"/>
      <c r="AG80" s="795"/>
      <c r="AH80" s="796"/>
      <c r="AI80" s="797" t="str">
        <f t="shared" si="4"/>
        <v/>
      </c>
      <c r="AJ80" s="797"/>
      <c r="AK80" s="797"/>
      <c r="AL80" s="798"/>
      <c r="AM80" s="57"/>
      <c r="AQ80" s="740">
        <v>11</v>
      </c>
      <c r="AR80" s="741"/>
      <c r="AS80" s="741"/>
      <c r="AT80" s="742"/>
    </row>
    <row r="81" spans="6:46" ht="15" customHeight="1" x14ac:dyDescent="0.25">
      <c r="F81" s="234"/>
      <c r="G81" s="235" t="s">
        <v>192</v>
      </c>
      <c r="H81" s="236"/>
      <c r="I81" s="237"/>
      <c r="J81" s="238"/>
      <c r="K81" s="499"/>
      <c r="L81" s="500" t="s">
        <v>692</v>
      </c>
      <c r="M81" s="499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500"/>
      <c r="Y81" s="499"/>
      <c r="Z81" s="235"/>
      <c r="AA81" s="553"/>
      <c r="AB81" s="553"/>
      <c r="AC81" s="740">
        <v>56</v>
      </c>
      <c r="AD81" s="741"/>
      <c r="AE81" s="741"/>
      <c r="AF81" s="742"/>
      <c r="AG81" s="795"/>
      <c r="AH81" s="796"/>
      <c r="AI81" s="797" t="str">
        <f t="shared" ref="AI81:AI82" si="5">IF(AG81 ="","",AG81*AC81)</f>
        <v/>
      </c>
      <c r="AJ81" s="797"/>
      <c r="AK81" s="797"/>
      <c r="AL81" s="798"/>
      <c r="AM81" s="57"/>
      <c r="AQ81" s="740">
        <v>44</v>
      </c>
      <c r="AR81" s="741"/>
      <c r="AS81" s="741"/>
      <c r="AT81" s="742"/>
    </row>
    <row r="82" spans="6:46" ht="15" customHeight="1" x14ac:dyDescent="0.25">
      <c r="F82" s="234"/>
      <c r="G82" s="235" t="s">
        <v>193</v>
      </c>
      <c r="H82" s="236"/>
      <c r="I82" s="237"/>
      <c r="J82" s="238"/>
      <c r="K82" s="499"/>
      <c r="L82" s="500" t="s">
        <v>919</v>
      </c>
      <c r="M82" s="499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500"/>
      <c r="Y82" s="499"/>
      <c r="Z82" s="235"/>
      <c r="AA82" s="553"/>
      <c r="AB82" s="553"/>
      <c r="AC82" s="740">
        <v>101</v>
      </c>
      <c r="AD82" s="741"/>
      <c r="AE82" s="741"/>
      <c r="AF82" s="742"/>
      <c r="AG82" s="795"/>
      <c r="AH82" s="796"/>
      <c r="AI82" s="797" t="str">
        <f t="shared" si="5"/>
        <v/>
      </c>
      <c r="AJ82" s="797"/>
      <c r="AK82" s="797"/>
      <c r="AL82" s="798"/>
      <c r="AM82" s="57"/>
      <c r="AQ82" s="740">
        <v>73</v>
      </c>
      <c r="AR82" s="741"/>
      <c r="AS82" s="741"/>
      <c r="AT82" s="742"/>
    </row>
    <row r="83" spans="6:46" ht="15" customHeight="1" x14ac:dyDescent="0.25">
      <c r="F83" s="234"/>
      <c r="G83" s="235" t="s">
        <v>194</v>
      </c>
      <c r="H83" s="236"/>
      <c r="I83" s="237"/>
      <c r="J83" s="238"/>
      <c r="K83" s="499"/>
      <c r="L83" s="500" t="s">
        <v>843</v>
      </c>
      <c r="M83" s="499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500"/>
      <c r="Y83" s="499"/>
      <c r="Z83" s="235"/>
      <c r="AA83" s="553"/>
      <c r="AB83" s="553"/>
      <c r="AC83" s="740">
        <v>1028</v>
      </c>
      <c r="AD83" s="741"/>
      <c r="AE83" s="741"/>
      <c r="AF83" s="742"/>
      <c r="AG83" s="795"/>
      <c r="AH83" s="796"/>
      <c r="AI83" s="797" t="str">
        <f t="shared" si="4"/>
        <v/>
      </c>
      <c r="AJ83" s="797"/>
      <c r="AK83" s="797"/>
      <c r="AL83" s="798"/>
      <c r="AM83" s="57"/>
      <c r="AQ83" s="740">
        <v>833</v>
      </c>
      <c r="AR83" s="741"/>
      <c r="AS83" s="741"/>
      <c r="AT83" s="742"/>
    </row>
    <row r="84" spans="6:46" ht="15" customHeight="1" x14ac:dyDescent="0.25">
      <c r="F84" s="234"/>
      <c r="G84" s="235" t="s">
        <v>195</v>
      </c>
      <c r="H84" s="236"/>
      <c r="I84" s="237"/>
      <c r="J84" s="238"/>
      <c r="K84" s="499"/>
      <c r="L84" s="500" t="s">
        <v>901</v>
      </c>
      <c r="M84" s="499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500"/>
      <c r="Y84" s="499"/>
      <c r="Z84" s="235"/>
      <c r="AA84" s="553"/>
      <c r="AB84" s="553"/>
      <c r="AC84" s="740">
        <v>142</v>
      </c>
      <c r="AD84" s="741"/>
      <c r="AE84" s="741"/>
      <c r="AF84" s="742"/>
      <c r="AG84" s="795"/>
      <c r="AH84" s="796"/>
      <c r="AI84" s="797" t="str">
        <f t="shared" ref="AI84" si="6">IF(AG84 ="","",AG84*AC84)</f>
        <v/>
      </c>
      <c r="AJ84" s="797"/>
      <c r="AK84" s="797"/>
      <c r="AL84" s="798"/>
      <c r="AM84" s="57"/>
      <c r="AQ84" s="740">
        <v>116</v>
      </c>
      <c r="AR84" s="741"/>
      <c r="AS84" s="741"/>
      <c r="AT84" s="742"/>
    </row>
    <row r="85" spans="6:46" ht="15" customHeight="1" x14ac:dyDescent="0.25">
      <c r="F85" s="234"/>
      <c r="G85" s="235" t="s">
        <v>196</v>
      </c>
      <c r="H85" s="236"/>
      <c r="I85" s="237"/>
      <c r="J85" s="238"/>
      <c r="K85" s="499"/>
      <c r="L85" s="500" t="s">
        <v>845</v>
      </c>
      <c r="M85" s="499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500"/>
      <c r="Y85" s="499"/>
      <c r="Z85" s="235"/>
      <c r="AA85" s="553"/>
      <c r="AB85" s="553"/>
      <c r="AC85" s="740">
        <v>124</v>
      </c>
      <c r="AD85" s="741"/>
      <c r="AE85" s="741"/>
      <c r="AF85" s="742"/>
      <c r="AG85" s="795"/>
      <c r="AH85" s="796"/>
      <c r="AI85" s="797" t="str">
        <f t="shared" si="4"/>
        <v/>
      </c>
      <c r="AJ85" s="797"/>
      <c r="AK85" s="797"/>
      <c r="AL85" s="798"/>
      <c r="AM85" s="57"/>
      <c r="AQ85" s="740">
        <v>57</v>
      </c>
      <c r="AR85" s="741"/>
      <c r="AS85" s="741"/>
      <c r="AT85" s="742"/>
    </row>
    <row r="86" spans="6:46" ht="15" customHeight="1" x14ac:dyDescent="0.25">
      <c r="F86" s="234"/>
      <c r="G86" s="235" t="s">
        <v>197</v>
      </c>
      <c r="H86" s="236"/>
      <c r="I86" s="237"/>
      <c r="J86" s="238"/>
      <c r="K86" s="499"/>
      <c r="L86" s="517" t="s">
        <v>749</v>
      </c>
      <c r="M86" s="499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500"/>
      <c r="Y86" s="499"/>
      <c r="Z86" s="235"/>
      <c r="AA86" s="553"/>
      <c r="AB86" s="553"/>
      <c r="AC86" s="740">
        <v>1605</v>
      </c>
      <c r="AD86" s="741"/>
      <c r="AE86" s="741"/>
      <c r="AF86" s="742"/>
      <c r="AG86" s="795"/>
      <c r="AH86" s="796"/>
      <c r="AI86" s="797" t="str">
        <f t="shared" si="4"/>
        <v/>
      </c>
      <c r="AJ86" s="797"/>
      <c r="AK86" s="797"/>
      <c r="AL86" s="798"/>
      <c r="AM86" s="57"/>
      <c r="AQ86" s="740">
        <v>1285</v>
      </c>
      <c r="AR86" s="741"/>
      <c r="AS86" s="741"/>
      <c r="AT86" s="742"/>
    </row>
    <row r="87" spans="6:46" ht="15" customHeight="1" x14ac:dyDescent="0.25">
      <c r="F87" s="234"/>
      <c r="G87" s="235" t="s">
        <v>198</v>
      </c>
      <c r="H87" s="236"/>
      <c r="I87" s="237"/>
      <c r="J87" s="238"/>
      <c r="K87" s="499"/>
      <c r="L87" s="500" t="s">
        <v>930</v>
      </c>
      <c r="M87" s="499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500"/>
      <c r="Y87" s="499"/>
      <c r="Z87" s="235"/>
      <c r="AA87" s="553"/>
      <c r="AB87" s="553"/>
      <c r="AC87" s="740">
        <v>1567</v>
      </c>
      <c r="AD87" s="741"/>
      <c r="AE87" s="741"/>
      <c r="AF87" s="742"/>
      <c r="AG87" s="795"/>
      <c r="AH87" s="796"/>
      <c r="AI87" s="797" t="str">
        <f t="shared" si="4"/>
        <v/>
      </c>
      <c r="AJ87" s="797"/>
      <c r="AK87" s="797"/>
      <c r="AL87" s="798"/>
      <c r="AM87" s="57"/>
      <c r="AQ87" s="740">
        <v>1317</v>
      </c>
      <c r="AR87" s="741"/>
      <c r="AS87" s="741"/>
      <c r="AT87" s="742"/>
    </row>
    <row r="88" spans="6:46" ht="15" customHeight="1" x14ac:dyDescent="0.25">
      <c r="F88" s="234"/>
      <c r="G88" s="235" t="s">
        <v>199</v>
      </c>
      <c r="H88" s="236"/>
      <c r="I88" s="237"/>
      <c r="J88" s="238"/>
      <c r="K88" s="499"/>
      <c r="L88" s="500" t="s">
        <v>931</v>
      </c>
      <c r="M88" s="499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500"/>
      <c r="Y88" s="499"/>
      <c r="Z88" s="235"/>
      <c r="AA88" s="553"/>
      <c r="AB88" s="553"/>
      <c r="AC88" s="740">
        <v>782</v>
      </c>
      <c r="AD88" s="741"/>
      <c r="AE88" s="741"/>
      <c r="AF88" s="742"/>
      <c r="AG88" s="795"/>
      <c r="AH88" s="796"/>
      <c r="AI88" s="797" t="str">
        <f t="shared" si="4"/>
        <v/>
      </c>
      <c r="AJ88" s="797"/>
      <c r="AK88" s="797"/>
      <c r="AL88" s="798"/>
      <c r="AM88" s="57"/>
      <c r="AQ88" s="740">
        <v>596</v>
      </c>
      <c r="AR88" s="741"/>
      <c r="AS88" s="741"/>
      <c r="AT88" s="742"/>
    </row>
    <row r="89" spans="6:46" ht="15" customHeight="1" thickBot="1" x14ac:dyDescent="0.3">
      <c r="F89" s="250"/>
      <c r="G89" s="261" t="s">
        <v>200</v>
      </c>
      <c r="H89" s="252"/>
      <c r="I89" s="253"/>
      <c r="J89" s="260"/>
      <c r="K89" s="511"/>
      <c r="L89" s="515" t="s">
        <v>847</v>
      </c>
      <c r="M89" s="511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515"/>
      <c r="Y89" s="511"/>
      <c r="Z89" s="259"/>
      <c r="AA89" s="551"/>
      <c r="AB89" s="551"/>
      <c r="AC89" s="743">
        <v>252</v>
      </c>
      <c r="AD89" s="744"/>
      <c r="AE89" s="744"/>
      <c r="AF89" s="745"/>
      <c r="AG89" s="809"/>
      <c r="AH89" s="810"/>
      <c r="AI89" s="812" t="str">
        <f t="shared" si="4"/>
        <v/>
      </c>
      <c r="AJ89" s="812"/>
      <c r="AK89" s="812"/>
      <c r="AL89" s="813"/>
      <c r="AM89" s="57"/>
      <c r="AQ89" s="743">
        <v>201</v>
      </c>
      <c r="AR89" s="744"/>
      <c r="AS89" s="744"/>
      <c r="AT89" s="745"/>
    </row>
    <row r="90" spans="6:46" ht="21" customHeight="1" thickBot="1" x14ac:dyDescent="0.35">
      <c r="F90" s="3"/>
      <c r="G90" s="179" t="s">
        <v>20</v>
      </c>
      <c r="H90" s="3"/>
      <c r="I90" s="53"/>
      <c r="J90" s="180"/>
      <c r="K90" s="53"/>
      <c r="L90" s="181"/>
      <c r="M90" s="53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6"/>
      <c r="Y90" s="55"/>
      <c r="Z90" s="55"/>
      <c r="AA90" s="182"/>
      <c r="AB90" s="182"/>
      <c r="AC90" s="182"/>
      <c r="AD90" s="182"/>
      <c r="AE90" s="182"/>
      <c r="AF90" s="182"/>
      <c r="AG90" s="182"/>
      <c r="AH90" s="183" t="s">
        <v>21</v>
      </c>
      <c r="AI90" s="683">
        <f>SUM(AI21:AL41)+SUM(AI69:AL89)</f>
        <v>0</v>
      </c>
      <c r="AJ90" s="684"/>
      <c r="AK90" s="684"/>
      <c r="AL90" s="685"/>
      <c r="AM90" s="57"/>
      <c r="AQ90" s="182"/>
      <c r="AR90" s="182"/>
      <c r="AS90" s="182"/>
      <c r="AT90" s="182"/>
    </row>
    <row r="91" spans="6:46" ht="6.75" customHeight="1" thickBot="1" x14ac:dyDescent="0.3">
      <c r="F91" s="184"/>
      <c r="G91" s="686"/>
      <c r="H91" s="686"/>
      <c r="I91" s="686"/>
      <c r="J91" s="686"/>
      <c r="K91" s="686"/>
      <c r="L91" s="686"/>
      <c r="M91" s="686"/>
      <c r="N91" s="686"/>
      <c r="O91" s="686"/>
      <c r="P91" s="686"/>
      <c r="Q91" s="686"/>
      <c r="R91" s="686"/>
      <c r="S91" s="686"/>
      <c r="T91" s="686"/>
      <c r="U91" s="686"/>
      <c r="V91" s="686"/>
      <c r="W91" s="686"/>
      <c r="X91" s="686"/>
      <c r="Y91" s="686"/>
      <c r="Z91" s="686"/>
      <c r="AA91" s="686"/>
      <c r="AB91" s="687"/>
      <c r="AC91" s="628"/>
      <c r="AD91" s="629"/>
      <c r="AE91" s="629"/>
      <c r="AF91" s="630"/>
      <c r="AG91" s="660"/>
      <c r="AH91" s="644"/>
      <c r="AI91" s="688" t="str">
        <f>IF(AG91="","",AG91*AC91)</f>
        <v/>
      </c>
      <c r="AJ91" s="688"/>
      <c r="AK91" s="688"/>
      <c r="AL91" s="689"/>
      <c r="AM91" s="57"/>
      <c r="AQ91" s="628"/>
      <c r="AR91" s="629"/>
      <c r="AS91" s="629"/>
      <c r="AT91" s="630"/>
    </row>
    <row r="92" spans="6:46" ht="17.100000000000001" customHeight="1" x14ac:dyDescent="0.25">
      <c r="F92" s="185">
        <v>1</v>
      </c>
      <c r="G92" s="814" t="s">
        <v>1089</v>
      </c>
      <c r="H92" s="814"/>
      <c r="I92" s="814"/>
      <c r="J92" s="814"/>
      <c r="K92" s="814"/>
      <c r="L92" s="814"/>
      <c r="M92" s="814"/>
      <c r="N92" s="814"/>
      <c r="O92" s="814"/>
      <c r="P92" s="814"/>
      <c r="Q92" s="814"/>
      <c r="R92" s="814"/>
      <c r="S92" s="814"/>
      <c r="T92" s="814"/>
      <c r="U92" s="814"/>
      <c r="V92" s="814"/>
      <c r="W92" s="814"/>
      <c r="X92" s="814"/>
      <c r="Y92" s="814"/>
      <c r="Z92" s="814"/>
      <c r="AA92" s="814"/>
      <c r="AB92" s="815"/>
      <c r="AC92" s="628">
        <v>10</v>
      </c>
      <c r="AD92" s="629"/>
      <c r="AE92" s="629"/>
      <c r="AF92" s="630"/>
      <c r="AG92" s="613"/>
      <c r="AH92" s="614"/>
      <c r="AI92" s="615" t="str">
        <f>IF(AG92="","",AG92*AC92)</f>
        <v/>
      </c>
      <c r="AJ92" s="615"/>
      <c r="AK92" s="615"/>
      <c r="AL92" s="616"/>
      <c r="AM92" s="57"/>
      <c r="AQ92" s="608"/>
      <c r="AR92" s="609"/>
      <c r="AS92" s="609"/>
      <c r="AT92" s="610"/>
    </row>
    <row r="93" spans="6:46" ht="17.100000000000001" customHeight="1" x14ac:dyDescent="0.25">
      <c r="F93" s="185">
        <v>2</v>
      </c>
      <c r="G93" s="681" t="s">
        <v>1090</v>
      </c>
      <c r="H93" s="681"/>
      <c r="I93" s="681"/>
      <c r="J93" s="681"/>
      <c r="K93" s="681"/>
      <c r="L93" s="681"/>
      <c r="M93" s="681"/>
      <c r="N93" s="681"/>
      <c r="O93" s="681"/>
      <c r="P93" s="681"/>
      <c r="Q93" s="681"/>
      <c r="R93" s="681"/>
      <c r="S93" s="681"/>
      <c r="T93" s="681"/>
      <c r="U93" s="681"/>
      <c r="V93" s="681"/>
      <c r="W93" s="681"/>
      <c r="X93" s="681"/>
      <c r="Y93" s="681"/>
      <c r="Z93" s="681"/>
      <c r="AA93" s="681"/>
      <c r="AB93" s="682"/>
      <c r="AC93" s="608">
        <v>16</v>
      </c>
      <c r="AD93" s="609"/>
      <c r="AE93" s="609"/>
      <c r="AF93" s="610"/>
      <c r="AG93" s="613"/>
      <c r="AH93" s="614"/>
      <c r="AI93" s="615" t="str">
        <f>IF(AG93="","",AG93*AC93)</f>
        <v/>
      </c>
      <c r="AJ93" s="615"/>
      <c r="AK93" s="615"/>
      <c r="AL93" s="616"/>
      <c r="AM93" s="57"/>
      <c r="AQ93" s="608"/>
      <c r="AR93" s="609"/>
      <c r="AS93" s="609"/>
      <c r="AT93" s="610"/>
    </row>
    <row r="94" spans="6:46" ht="17.100000000000001" customHeight="1" x14ac:dyDescent="0.25">
      <c r="F94" s="185">
        <v>3</v>
      </c>
      <c r="G94" s="681" t="s">
        <v>848</v>
      </c>
      <c r="H94" s="681"/>
      <c r="I94" s="681"/>
      <c r="J94" s="681"/>
      <c r="K94" s="681"/>
      <c r="L94" s="681"/>
      <c r="M94" s="681"/>
      <c r="N94" s="681"/>
      <c r="O94" s="681"/>
      <c r="P94" s="681"/>
      <c r="Q94" s="681"/>
      <c r="R94" s="681"/>
      <c r="S94" s="681"/>
      <c r="T94" s="681"/>
      <c r="U94" s="681"/>
      <c r="V94" s="681"/>
      <c r="W94" s="681"/>
      <c r="X94" s="681"/>
      <c r="Y94" s="681"/>
      <c r="Z94" s="681"/>
      <c r="AA94" s="681"/>
      <c r="AB94" s="682"/>
      <c r="AC94" s="608">
        <v>275</v>
      </c>
      <c r="AD94" s="609"/>
      <c r="AE94" s="609"/>
      <c r="AF94" s="610"/>
      <c r="AG94" s="613"/>
      <c r="AH94" s="614"/>
      <c r="AI94" s="615" t="str">
        <f t="shared" ref="AI94:AI111" si="7">IF(AG94="","",AG94*AC94)</f>
        <v/>
      </c>
      <c r="AJ94" s="615"/>
      <c r="AK94" s="615"/>
      <c r="AL94" s="616"/>
      <c r="AM94" s="57"/>
      <c r="AQ94" s="608"/>
      <c r="AR94" s="609"/>
      <c r="AS94" s="609"/>
      <c r="AT94" s="610"/>
    </row>
    <row r="95" spans="6:46" ht="17.100000000000001" customHeight="1" x14ac:dyDescent="0.25">
      <c r="F95" s="185">
        <v>4</v>
      </c>
      <c r="G95" s="681" t="s">
        <v>891</v>
      </c>
      <c r="H95" s="681"/>
      <c r="I95" s="681"/>
      <c r="J95" s="681"/>
      <c r="K95" s="681"/>
      <c r="L95" s="681"/>
      <c r="M95" s="681"/>
      <c r="N95" s="681"/>
      <c r="O95" s="681"/>
      <c r="P95" s="681"/>
      <c r="Q95" s="681"/>
      <c r="R95" s="681"/>
      <c r="S95" s="681"/>
      <c r="T95" s="681"/>
      <c r="U95" s="681"/>
      <c r="V95" s="681"/>
      <c r="W95" s="681"/>
      <c r="X95" s="681"/>
      <c r="Y95" s="681"/>
      <c r="Z95" s="681"/>
      <c r="AA95" s="681"/>
      <c r="AB95" s="682"/>
      <c r="AC95" s="608">
        <v>21280</v>
      </c>
      <c r="AD95" s="609"/>
      <c r="AE95" s="609"/>
      <c r="AF95" s="610"/>
      <c r="AG95" s="613"/>
      <c r="AH95" s="614"/>
      <c r="AI95" s="615" t="str">
        <f t="shared" si="7"/>
        <v/>
      </c>
      <c r="AJ95" s="615"/>
      <c r="AK95" s="615"/>
      <c r="AL95" s="616"/>
      <c r="AM95" s="57"/>
      <c r="AQ95" s="608"/>
      <c r="AR95" s="609"/>
      <c r="AS95" s="609"/>
      <c r="AT95" s="610"/>
    </row>
    <row r="96" spans="6:46" ht="17.100000000000001" customHeight="1" x14ac:dyDescent="0.25">
      <c r="F96" s="185">
        <v>5</v>
      </c>
      <c r="G96" s="681" t="s">
        <v>892</v>
      </c>
      <c r="H96" s="681"/>
      <c r="I96" s="681"/>
      <c r="J96" s="681"/>
      <c r="K96" s="681"/>
      <c r="L96" s="681"/>
      <c r="M96" s="681"/>
      <c r="N96" s="681"/>
      <c r="O96" s="681"/>
      <c r="P96" s="681"/>
      <c r="Q96" s="681"/>
      <c r="R96" s="681"/>
      <c r="S96" s="681"/>
      <c r="T96" s="681"/>
      <c r="U96" s="681"/>
      <c r="V96" s="681"/>
      <c r="W96" s="681"/>
      <c r="X96" s="681"/>
      <c r="Y96" s="681"/>
      <c r="Z96" s="681"/>
      <c r="AA96" s="681"/>
      <c r="AB96" s="682"/>
      <c r="AC96" s="608">
        <v>21945</v>
      </c>
      <c r="AD96" s="609"/>
      <c r="AE96" s="609"/>
      <c r="AF96" s="610"/>
      <c r="AG96" s="613"/>
      <c r="AH96" s="614"/>
      <c r="AI96" s="615" t="str">
        <f t="shared" si="7"/>
        <v/>
      </c>
      <c r="AJ96" s="615"/>
      <c r="AK96" s="615"/>
      <c r="AL96" s="616"/>
      <c r="AM96" s="57"/>
      <c r="AQ96" s="608"/>
      <c r="AR96" s="609"/>
      <c r="AS96" s="609"/>
      <c r="AT96" s="610"/>
    </row>
    <row r="97" spans="6:46" ht="17.100000000000001" customHeight="1" x14ac:dyDescent="0.25">
      <c r="F97" s="185">
        <v>6</v>
      </c>
      <c r="G97" s="681" t="s">
        <v>755</v>
      </c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2"/>
      <c r="AC97" s="608">
        <v>26625</v>
      </c>
      <c r="AD97" s="609"/>
      <c r="AE97" s="609"/>
      <c r="AF97" s="610"/>
      <c r="AG97" s="613"/>
      <c r="AH97" s="614"/>
      <c r="AI97" s="615" t="str">
        <f t="shared" si="7"/>
        <v/>
      </c>
      <c r="AJ97" s="615"/>
      <c r="AK97" s="615"/>
      <c r="AL97" s="616"/>
      <c r="AM97" s="57"/>
      <c r="AQ97" s="608"/>
      <c r="AR97" s="609"/>
      <c r="AS97" s="609"/>
      <c r="AT97" s="610"/>
    </row>
    <row r="98" spans="6:46" ht="17.100000000000001" customHeight="1" x14ac:dyDescent="0.25">
      <c r="F98" s="185">
        <v>7</v>
      </c>
      <c r="G98" s="681" t="s">
        <v>893</v>
      </c>
      <c r="H98" s="681"/>
      <c r="I98" s="681"/>
      <c r="J98" s="681"/>
      <c r="K98" s="681"/>
      <c r="L98" s="681"/>
      <c r="M98" s="681"/>
      <c r="N98" s="681"/>
      <c r="O98" s="681"/>
      <c r="P98" s="681"/>
      <c r="Q98" s="681"/>
      <c r="R98" s="681"/>
      <c r="S98" s="681"/>
      <c r="T98" s="681"/>
      <c r="U98" s="681"/>
      <c r="V98" s="681"/>
      <c r="W98" s="681"/>
      <c r="X98" s="681"/>
      <c r="Y98" s="681"/>
      <c r="Z98" s="681"/>
      <c r="AA98" s="681"/>
      <c r="AB98" s="682"/>
      <c r="AC98" s="608">
        <v>22408</v>
      </c>
      <c r="AD98" s="609"/>
      <c r="AE98" s="609"/>
      <c r="AF98" s="610"/>
      <c r="AG98" s="613"/>
      <c r="AH98" s="614"/>
      <c r="AI98" s="615" t="str">
        <f t="shared" si="7"/>
        <v/>
      </c>
      <c r="AJ98" s="615"/>
      <c r="AK98" s="615"/>
      <c r="AL98" s="616"/>
      <c r="AM98" s="57"/>
      <c r="AQ98" s="608"/>
      <c r="AR98" s="609"/>
      <c r="AS98" s="609"/>
      <c r="AT98" s="610"/>
    </row>
    <row r="99" spans="6:46" ht="17.100000000000001" customHeight="1" x14ac:dyDescent="0.25">
      <c r="F99" s="185">
        <v>8</v>
      </c>
      <c r="G99" s="681" t="s">
        <v>894</v>
      </c>
      <c r="H99" s="681"/>
      <c r="I99" s="681"/>
      <c r="J99" s="681"/>
      <c r="K99" s="681"/>
      <c r="L99" s="681"/>
      <c r="M99" s="681"/>
      <c r="N99" s="681"/>
      <c r="O99" s="681"/>
      <c r="P99" s="681"/>
      <c r="Q99" s="681"/>
      <c r="R99" s="681"/>
      <c r="S99" s="681"/>
      <c r="T99" s="681"/>
      <c r="U99" s="681"/>
      <c r="V99" s="681"/>
      <c r="W99" s="681"/>
      <c r="X99" s="681"/>
      <c r="Y99" s="681"/>
      <c r="Z99" s="681"/>
      <c r="AA99" s="681"/>
      <c r="AB99" s="682"/>
      <c r="AC99" s="608">
        <v>23154</v>
      </c>
      <c r="AD99" s="609"/>
      <c r="AE99" s="609"/>
      <c r="AF99" s="610"/>
      <c r="AG99" s="613"/>
      <c r="AH99" s="614"/>
      <c r="AI99" s="615" t="str">
        <f t="shared" si="7"/>
        <v/>
      </c>
      <c r="AJ99" s="615"/>
      <c r="AK99" s="615"/>
      <c r="AL99" s="616"/>
      <c r="AM99" s="57"/>
      <c r="AQ99" s="608"/>
      <c r="AR99" s="609"/>
      <c r="AS99" s="609"/>
      <c r="AT99" s="610"/>
    </row>
    <row r="100" spans="6:46" ht="17.100000000000001" customHeight="1" x14ac:dyDescent="0.25">
      <c r="F100" s="185">
        <v>9</v>
      </c>
      <c r="G100" s="681" t="s">
        <v>757</v>
      </c>
      <c r="H100" s="681"/>
      <c r="I100" s="681"/>
      <c r="J100" s="681"/>
      <c r="K100" s="681"/>
      <c r="L100" s="681"/>
      <c r="M100" s="681"/>
      <c r="N100" s="681"/>
      <c r="O100" s="681"/>
      <c r="P100" s="681"/>
      <c r="Q100" s="681"/>
      <c r="R100" s="681"/>
      <c r="S100" s="681"/>
      <c r="T100" s="681"/>
      <c r="U100" s="681"/>
      <c r="V100" s="681"/>
      <c r="W100" s="681"/>
      <c r="X100" s="681"/>
      <c r="Y100" s="681"/>
      <c r="Z100" s="681"/>
      <c r="AA100" s="681"/>
      <c r="AB100" s="682"/>
      <c r="AC100" s="608">
        <v>120</v>
      </c>
      <c r="AD100" s="609"/>
      <c r="AE100" s="609"/>
      <c r="AF100" s="610"/>
      <c r="AG100" s="613"/>
      <c r="AH100" s="614"/>
      <c r="AI100" s="615" t="str">
        <f t="shared" si="7"/>
        <v/>
      </c>
      <c r="AJ100" s="615"/>
      <c r="AK100" s="615"/>
      <c r="AL100" s="616"/>
      <c r="AM100" s="57"/>
      <c r="AQ100" s="608"/>
      <c r="AR100" s="609"/>
      <c r="AS100" s="609"/>
      <c r="AT100" s="610"/>
    </row>
    <row r="101" spans="6:46" ht="17.100000000000001" customHeight="1" x14ac:dyDescent="0.25">
      <c r="F101" s="185">
        <v>10</v>
      </c>
      <c r="G101" s="681" t="s">
        <v>850</v>
      </c>
      <c r="H101" s="681"/>
      <c r="I101" s="681"/>
      <c r="J101" s="681"/>
      <c r="K101" s="681"/>
      <c r="L101" s="681"/>
      <c r="M101" s="681"/>
      <c r="N101" s="681"/>
      <c r="O101" s="681"/>
      <c r="P101" s="681"/>
      <c r="Q101" s="681"/>
      <c r="R101" s="681"/>
      <c r="S101" s="681"/>
      <c r="T101" s="681"/>
      <c r="U101" s="681"/>
      <c r="V101" s="681"/>
      <c r="W101" s="681"/>
      <c r="X101" s="681"/>
      <c r="Y101" s="681"/>
      <c r="Z101" s="681"/>
      <c r="AA101" s="681"/>
      <c r="AB101" s="682"/>
      <c r="AC101" s="608">
        <v>550</v>
      </c>
      <c r="AD101" s="609"/>
      <c r="AE101" s="609"/>
      <c r="AF101" s="610"/>
      <c r="AG101" s="613"/>
      <c r="AH101" s="614"/>
      <c r="AI101" s="615" t="str">
        <f t="shared" si="7"/>
        <v/>
      </c>
      <c r="AJ101" s="615"/>
      <c r="AK101" s="615"/>
      <c r="AL101" s="616"/>
      <c r="AM101" s="57"/>
      <c r="AQ101" s="608"/>
      <c r="AR101" s="609"/>
      <c r="AS101" s="609"/>
      <c r="AT101" s="610"/>
    </row>
    <row r="102" spans="6:46" ht="17.100000000000001" customHeight="1" x14ac:dyDescent="0.25">
      <c r="F102" s="185">
        <v>11</v>
      </c>
      <c r="G102" s="681" t="s">
        <v>886</v>
      </c>
      <c r="H102" s="681"/>
      <c r="I102" s="681"/>
      <c r="J102" s="681"/>
      <c r="K102" s="681"/>
      <c r="L102" s="681"/>
      <c r="M102" s="681"/>
      <c r="N102" s="681"/>
      <c r="O102" s="681"/>
      <c r="P102" s="681"/>
      <c r="Q102" s="681"/>
      <c r="R102" s="681"/>
      <c r="S102" s="681"/>
      <c r="T102" s="681"/>
      <c r="U102" s="681"/>
      <c r="V102" s="681"/>
      <c r="W102" s="681"/>
      <c r="X102" s="681"/>
      <c r="Y102" s="681"/>
      <c r="Z102" s="681"/>
      <c r="AA102" s="681"/>
      <c r="AB102" s="682"/>
      <c r="AC102" s="608">
        <v>1300</v>
      </c>
      <c r="AD102" s="609"/>
      <c r="AE102" s="609"/>
      <c r="AF102" s="610"/>
      <c r="AG102" s="613"/>
      <c r="AH102" s="614"/>
      <c r="AI102" s="615" t="str">
        <f t="shared" si="7"/>
        <v/>
      </c>
      <c r="AJ102" s="615"/>
      <c r="AK102" s="615"/>
      <c r="AL102" s="616"/>
      <c r="AM102" s="57"/>
      <c r="AQ102" s="608"/>
      <c r="AR102" s="609"/>
      <c r="AS102" s="609"/>
      <c r="AT102" s="610"/>
    </row>
    <row r="103" spans="6:46" ht="17.100000000000001" customHeight="1" x14ac:dyDescent="0.25">
      <c r="F103" s="185">
        <v>12</v>
      </c>
      <c r="G103" s="681" t="s">
        <v>895</v>
      </c>
      <c r="H103" s="681"/>
      <c r="I103" s="681"/>
      <c r="J103" s="681"/>
      <c r="K103" s="681"/>
      <c r="L103" s="681"/>
      <c r="M103" s="681"/>
      <c r="N103" s="681"/>
      <c r="O103" s="681"/>
      <c r="P103" s="681"/>
      <c r="Q103" s="681"/>
      <c r="R103" s="681"/>
      <c r="S103" s="681"/>
      <c r="T103" s="681"/>
      <c r="U103" s="681"/>
      <c r="V103" s="681"/>
      <c r="W103" s="681"/>
      <c r="X103" s="681"/>
      <c r="Y103" s="681"/>
      <c r="Z103" s="681"/>
      <c r="AA103" s="681"/>
      <c r="AB103" s="682"/>
      <c r="AC103" s="608">
        <v>4808</v>
      </c>
      <c r="AD103" s="609"/>
      <c r="AE103" s="609"/>
      <c r="AF103" s="610"/>
      <c r="AG103" s="613"/>
      <c r="AH103" s="614"/>
      <c r="AI103" s="615" t="str">
        <f t="shared" si="7"/>
        <v/>
      </c>
      <c r="AJ103" s="615"/>
      <c r="AK103" s="615"/>
      <c r="AL103" s="616"/>
      <c r="AM103" s="57"/>
      <c r="AQ103" s="608"/>
      <c r="AR103" s="609"/>
      <c r="AS103" s="609"/>
      <c r="AT103" s="610"/>
    </row>
    <row r="104" spans="6:46" ht="17.100000000000001" customHeight="1" x14ac:dyDescent="0.25">
      <c r="F104" s="185">
        <v>13</v>
      </c>
      <c r="G104" s="681" t="s">
        <v>896</v>
      </c>
      <c r="H104" s="681"/>
      <c r="I104" s="681"/>
      <c r="J104" s="681"/>
      <c r="K104" s="681"/>
      <c r="L104" s="681"/>
      <c r="M104" s="681"/>
      <c r="N104" s="681"/>
      <c r="O104" s="681"/>
      <c r="P104" s="681"/>
      <c r="Q104" s="681"/>
      <c r="R104" s="681"/>
      <c r="S104" s="681"/>
      <c r="T104" s="681"/>
      <c r="U104" s="681"/>
      <c r="V104" s="681"/>
      <c r="W104" s="681"/>
      <c r="X104" s="681"/>
      <c r="Y104" s="681"/>
      <c r="Z104" s="681"/>
      <c r="AA104" s="681"/>
      <c r="AB104" s="682"/>
      <c r="AC104" s="608">
        <v>5263</v>
      </c>
      <c r="AD104" s="609"/>
      <c r="AE104" s="609"/>
      <c r="AF104" s="610"/>
      <c r="AG104" s="613"/>
      <c r="AH104" s="614"/>
      <c r="AI104" s="615" t="str">
        <f t="shared" si="7"/>
        <v/>
      </c>
      <c r="AJ104" s="615"/>
      <c r="AK104" s="615"/>
      <c r="AL104" s="616"/>
      <c r="AM104" s="57"/>
      <c r="AQ104" s="608"/>
      <c r="AR104" s="609"/>
      <c r="AS104" s="609"/>
      <c r="AT104" s="610"/>
    </row>
    <row r="105" spans="6:46" ht="17.100000000000001" customHeight="1" x14ac:dyDescent="0.25">
      <c r="F105" s="185">
        <v>14</v>
      </c>
      <c r="G105" s="681" t="s">
        <v>708</v>
      </c>
      <c r="H105" s="681"/>
      <c r="I105" s="681"/>
      <c r="J105" s="681"/>
      <c r="K105" s="681"/>
      <c r="L105" s="681"/>
      <c r="M105" s="681"/>
      <c r="N105" s="681"/>
      <c r="O105" s="681"/>
      <c r="P105" s="681"/>
      <c r="Q105" s="681"/>
      <c r="R105" s="681"/>
      <c r="S105" s="681"/>
      <c r="T105" s="681"/>
      <c r="U105" s="681"/>
      <c r="V105" s="681"/>
      <c r="W105" s="681"/>
      <c r="X105" s="681"/>
      <c r="Y105" s="681"/>
      <c r="Z105" s="681"/>
      <c r="AA105" s="681"/>
      <c r="AB105" s="682"/>
      <c r="AC105" s="608">
        <v>1250</v>
      </c>
      <c r="AD105" s="609"/>
      <c r="AE105" s="609"/>
      <c r="AF105" s="610"/>
      <c r="AG105" s="613"/>
      <c r="AH105" s="614"/>
      <c r="AI105" s="615" t="str">
        <f t="shared" ref="AI105:AI106" si="8">IF(AG105="","",AG105*AC105)</f>
        <v/>
      </c>
      <c r="AJ105" s="615"/>
      <c r="AK105" s="615"/>
      <c r="AL105" s="616"/>
      <c r="AM105" s="57"/>
      <c r="AQ105" s="608"/>
      <c r="AR105" s="609"/>
      <c r="AS105" s="609"/>
      <c r="AT105" s="610"/>
    </row>
    <row r="106" spans="6:46" ht="17.100000000000001" customHeight="1" x14ac:dyDescent="0.25">
      <c r="F106" s="185">
        <v>15</v>
      </c>
      <c r="G106" s="617"/>
      <c r="H106" s="617"/>
      <c r="I106" s="617"/>
      <c r="J106" s="617"/>
      <c r="K106" s="617"/>
      <c r="L106" s="617"/>
      <c r="M106" s="617"/>
      <c r="N106" s="617"/>
      <c r="O106" s="617"/>
      <c r="P106" s="617"/>
      <c r="Q106" s="617"/>
      <c r="R106" s="617"/>
      <c r="S106" s="617"/>
      <c r="T106" s="617"/>
      <c r="U106" s="617"/>
      <c r="V106" s="617"/>
      <c r="W106" s="617"/>
      <c r="X106" s="617"/>
      <c r="Y106" s="617"/>
      <c r="Z106" s="617"/>
      <c r="AA106" s="617"/>
      <c r="AB106" s="618"/>
      <c r="AC106" s="608"/>
      <c r="AD106" s="609"/>
      <c r="AE106" s="609"/>
      <c r="AF106" s="610"/>
      <c r="AG106" s="613"/>
      <c r="AH106" s="614"/>
      <c r="AI106" s="615" t="str">
        <f t="shared" si="8"/>
        <v/>
      </c>
      <c r="AJ106" s="615"/>
      <c r="AK106" s="615"/>
      <c r="AL106" s="616"/>
      <c r="AM106" s="57"/>
      <c r="AQ106" s="608"/>
      <c r="AR106" s="609"/>
      <c r="AS106" s="609"/>
      <c r="AT106" s="610"/>
    </row>
    <row r="107" spans="6:46" ht="17.100000000000001" customHeight="1" x14ac:dyDescent="0.25">
      <c r="F107" s="185">
        <v>16</v>
      </c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618"/>
      <c r="AC107" s="608"/>
      <c r="AD107" s="609"/>
      <c r="AE107" s="609"/>
      <c r="AF107" s="610"/>
      <c r="AG107" s="613"/>
      <c r="AH107" s="614"/>
      <c r="AI107" s="615" t="str">
        <f t="shared" si="7"/>
        <v/>
      </c>
      <c r="AJ107" s="615"/>
      <c r="AK107" s="615"/>
      <c r="AL107" s="616"/>
      <c r="AM107" s="57"/>
      <c r="AQ107" s="608"/>
      <c r="AR107" s="609"/>
      <c r="AS107" s="609"/>
      <c r="AT107" s="610"/>
    </row>
    <row r="108" spans="6:46" ht="17.100000000000001" customHeight="1" x14ac:dyDescent="0.25">
      <c r="F108" s="185">
        <v>17</v>
      </c>
      <c r="G108" s="617"/>
      <c r="H108" s="617"/>
      <c r="I108" s="617"/>
      <c r="J108" s="617"/>
      <c r="K108" s="617"/>
      <c r="L108" s="617"/>
      <c r="M108" s="617"/>
      <c r="N108" s="617"/>
      <c r="O108" s="617"/>
      <c r="P108" s="617"/>
      <c r="Q108" s="617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8"/>
      <c r="AC108" s="608"/>
      <c r="AD108" s="609"/>
      <c r="AE108" s="609"/>
      <c r="AF108" s="610"/>
      <c r="AG108" s="613"/>
      <c r="AH108" s="614"/>
      <c r="AI108" s="615" t="str">
        <f t="shared" si="7"/>
        <v/>
      </c>
      <c r="AJ108" s="615"/>
      <c r="AK108" s="615"/>
      <c r="AL108" s="616"/>
      <c r="AM108" s="57"/>
      <c r="AQ108" s="608"/>
      <c r="AR108" s="609"/>
      <c r="AS108" s="609"/>
      <c r="AT108" s="610"/>
    </row>
    <row r="109" spans="6:46" ht="17.100000000000001" customHeight="1" x14ac:dyDescent="0.25">
      <c r="F109" s="185">
        <v>18</v>
      </c>
      <c r="G109" s="617"/>
      <c r="H109" s="617"/>
      <c r="I109" s="617"/>
      <c r="J109" s="617"/>
      <c r="K109" s="617"/>
      <c r="L109" s="617"/>
      <c r="M109" s="617"/>
      <c r="N109" s="617"/>
      <c r="O109" s="617"/>
      <c r="P109" s="617"/>
      <c r="Q109" s="617"/>
      <c r="R109" s="617"/>
      <c r="S109" s="617"/>
      <c r="T109" s="617"/>
      <c r="U109" s="617"/>
      <c r="V109" s="617"/>
      <c r="W109" s="617"/>
      <c r="X109" s="617"/>
      <c r="Y109" s="617"/>
      <c r="Z109" s="617"/>
      <c r="AA109" s="617"/>
      <c r="AB109" s="618"/>
      <c r="AC109" s="608"/>
      <c r="AD109" s="609"/>
      <c r="AE109" s="609"/>
      <c r="AF109" s="610"/>
      <c r="AG109" s="613"/>
      <c r="AH109" s="614"/>
      <c r="AI109" s="615" t="str">
        <f t="shared" si="7"/>
        <v/>
      </c>
      <c r="AJ109" s="615"/>
      <c r="AK109" s="615"/>
      <c r="AL109" s="616"/>
      <c r="AM109" s="57"/>
      <c r="AQ109" s="608"/>
      <c r="AR109" s="609"/>
      <c r="AS109" s="609"/>
      <c r="AT109" s="610"/>
    </row>
    <row r="110" spans="6:46" ht="17.100000000000001" customHeight="1" x14ac:dyDescent="0.25">
      <c r="F110" s="185">
        <v>19</v>
      </c>
      <c r="G110" s="617"/>
      <c r="H110" s="617"/>
      <c r="I110" s="617"/>
      <c r="J110" s="617"/>
      <c r="K110" s="617"/>
      <c r="L110" s="617"/>
      <c r="M110" s="617"/>
      <c r="N110" s="617"/>
      <c r="O110" s="617"/>
      <c r="P110" s="617"/>
      <c r="Q110" s="617"/>
      <c r="R110" s="617"/>
      <c r="S110" s="617"/>
      <c r="T110" s="617"/>
      <c r="U110" s="617"/>
      <c r="V110" s="617"/>
      <c r="W110" s="617"/>
      <c r="X110" s="617"/>
      <c r="Y110" s="617"/>
      <c r="Z110" s="617"/>
      <c r="AA110" s="617"/>
      <c r="AB110" s="618"/>
      <c r="AC110" s="608"/>
      <c r="AD110" s="609"/>
      <c r="AE110" s="609"/>
      <c r="AF110" s="610"/>
      <c r="AG110" s="613"/>
      <c r="AH110" s="614"/>
      <c r="AI110" s="615" t="str">
        <f t="shared" si="7"/>
        <v/>
      </c>
      <c r="AJ110" s="615"/>
      <c r="AK110" s="615"/>
      <c r="AL110" s="616"/>
      <c r="AM110" s="57"/>
      <c r="AQ110" s="608"/>
      <c r="AR110" s="609"/>
      <c r="AS110" s="609"/>
      <c r="AT110" s="610"/>
    </row>
    <row r="111" spans="6:46" ht="17.100000000000001" customHeight="1" thickBot="1" x14ac:dyDescent="0.3">
      <c r="F111" s="186">
        <v>20</v>
      </c>
      <c r="G111" s="677"/>
      <c r="H111" s="677"/>
      <c r="I111" s="677"/>
      <c r="J111" s="677"/>
      <c r="K111" s="677"/>
      <c r="L111" s="677"/>
      <c r="M111" s="677"/>
      <c r="N111" s="677"/>
      <c r="O111" s="677"/>
      <c r="P111" s="677"/>
      <c r="Q111" s="677"/>
      <c r="R111" s="677"/>
      <c r="S111" s="677"/>
      <c r="T111" s="677"/>
      <c r="U111" s="677"/>
      <c r="V111" s="677"/>
      <c r="W111" s="677"/>
      <c r="X111" s="677"/>
      <c r="Y111" s="677"/>
      <c r="Z111" s="677"/>
      <c r="AA111" s="677"/>
      <c r="AB111" s="678"/>
      <c r="AC111" s="619"/>
      <c r="AD111" s="620"/>
      <c r="AE111" s="620"/>
      <c r="AF111" s="621"/>
      <c r="AG111" s="661"/>
      <c r="AH111" s="653"/>
      <c r="AI111" s="679" t="str">
        <f t="shared" si="7"/>
        <v/>
      </c>
      <c r="AJ111" s="679"/>
      <c r="AK111" s="679"/>
      <c r="AL111" s="680"/>
      <c r="AM111" s="57"/>
      <c r="AQ111" s="619"/>
      <c r="AR111" s="620"/>
      <c r="AS111" s="620"/>
      <c r="AT111" s="621"/>
    </row>
    <row r="112" spans="6:46" ht="21" customHeight="1" thickBot="1" x14ac:dyDescent="0.3">
      <c r="AH112" s="85" t="s">
        <v>344</v>
      </c>
      <c r="AI112" s="674">
        <f>SUM(AI90:AL111)</f>
        <v>0</v>
      </c>
      <c r="AJ112" s="675"/>
      <c r="AK112" s="675"/>
      <c r="AL112" s="676"/>
    </row>
    <row r="113" ht="15.75" thickTop="1" x14ac:dyDescent="0.25"/>
  </sheetData>
  <protectedRanges>
    <protectedRange sqref="AI21:AJ35 AI69:AJ111" name="Range1_1"/>
    <protectedRange sqref="AI38:AJ41" name="Range1_1_1"/>
  </protectedRanges>
  <mergeCells count="254">
    <mergeCell ref="AQ39:AT39"/>
    <mergeCell ref="V44:AL44"/>
    <mergeCell ref="AI112:AL112"/>
    <mergeCell ref="AC74:AF74"/>
    <mergeCell ref="AG74:AH74"/>
    <mergeCell ref="AI74:AL74"/>
    <mergeCell ref="AC81:AF81"/>
    <mergeCell ref="AG81:AH81"/>
    <mergeCell ref="AI81:AL81"/>
    <mergeCell ref="AC82:AF82"/>
    <mergeCell ref="AG82:AH82"/>
    <mergeCell ref="AI82:AL82"/>
    <mergeCell ref="AC88:AF88"/>
    <mergeCell ref="AG88:AH88"/>
    <mergeCell ref="AI88:AL88"/>
    <mergeCell ref="AC86:AF86"/>
    <mergeCell ref="AG86:AH86"/>
    <mergeCell ref="AI86:AL86"/>
    <mergeCell ref="AC87:AF87"/>
    <mergeCell ref="AG87:AH87"/>
    <mergeCell ref="AI87:AL87"/>
    <mergeCell ref="AC83:AF83"/>
    <mergeCell ref="AG83:AH83"/>
    <mergeCell ref="AI83:AL83"/>
    <mergeCell ref="G107:AB107"/>
    <mergeCell ref="AC107:AF107"/>
    <mergeCell ref="AG107:AH107"/>
    <mergeCell ref="AI107:AL107"/>
    <mergeCell ref="G108:AB108"/>
    <mergeCell ref="AC108:AF108"/>
    <mergeCell ref="AG108:AH108"/>
    <mergeCell ref="AI108:AL108"/>
    <mergeCell ref="G103:AB103"/>
    <mergeCell ref="AC103:AF103"/>
    <mergeCell ref="AG103:AH103"/>
    <mergeCell ref="AI103:AL103"/>
    <mergeCell ref="G104:AB104"/>
    <mergeCell ref="AC104:AF104"/>
    <mergeCell ref="AG104:AH104"/>
    <mergeCell ref="AI104:AL104"/>
    <mergeCell ref="G111:AB111"/>
    <mergeCell ref="AC111:AF111"/>
    <mergeCell ref="AG111:AH111"/>
    <mergeCell ref="AI111:AL111"/>
    <mergeCell ref="G109:AB109"/>
    <mergeCell ref="AC109:AF109"/>
    <mergeCell ref="AG109:AH109"/>
    <mergeCell ref="AI109:AL109"/>
    <mergeCell ref="G110:AB110"/>
    <mergeCell ref="AC110:AF110"/>
    <mergeCell ref="AG110:AH110"/>
    <mergeCell ref="AI110:AL110"/>
    <mergeCell ref="AI102:AL102"/>
    <mergeCell ref="G99:AB99"/>
    <mergeCell ref="AC99:AF99"/>
    <mergeCell ref="AG99:AH99"/>
    <mergeCell ref="AI99:AL99"/>
    <mergeCell ref="G100:AB100"/>
    <mergeCell ref="AC100:AF100"/>
    <mergeCell ref="AG100:AH100"/>
    <mergeCell ref="AI100:AL100"/>
    <mergeCell ref="G101:AB101"/>
    <mergeCell ref="AC101:AF101"/>
    <mergeCell ref="AG101:AH101"/>
    <mergeCell ref="AI101:AL101"/>
    <mergeCell ref="G102:AB102"/>
    <mergeCell ref="AC102:AF102"/>
    <mergeCell ref="AG102:AH102"/>
    <mergeCell ref="AC98:AF98"/>
    <mergeCell ref="AG98:AH98"/>
    <mergeCell ref="AI98:AL98"/>
    <mergeCell ref="G95:AB95"/>
    <mergeCell ref="AC95:AF95"/>
    <mergeCell ref="AG95:AH95"/>
    <mergeCell ref="AI95:AL95"/>
    <mergeCell ref="G96:AB96"/>
    <mergeCell ref="AC96:AF96"/>
    <mergeCell ref="AG96:AH96"/>
    <mergeCell ref="AI96:AL96"/>
    <mergeCell ref="AC89:AF89"/>
    <mergeCell ref="AG89:AH89"/>
    <mergeCell ref="AI89:AL89"/>
    <mergeCell ref="AI90:AL90"/>
    <mergeCell ref="G91:AB91"/>
    <mergeCell ref="AC91:AF91"/>
    <mergeCell ref="AG91:AH91"/>
    <mergeCell ref="AI91:AL91"/>
    <mergeCell ref="G92:AB92"/>
    <mergeCell ref="AC92:AF92"/>
    <mergeCell ref="AG92:AH92"/>
    <mergeCell ref="AI92:AL92"/>
    <mergeCell ref="AI85:AL85"/>
    <mergeCell ref="AG85:AH85"/>
    <mergeCell ref="AC84:AF84"/>
    <mergeCell ref="AG84:AH84"/>
    <mergeCell ref="AI84:AL84"/>
    <mergeCell ref="AC79:AF79"/>
    <mergeCell ref="AG79:AH79"/>
    <mergeCell ref="AI79:AL79"/>
    <mergeCell ref="AC80:AF80"/>
    <mergeCell ref="AG80:AH80"/>
    <mergeCell ref="AI80:AL80"/>
    <mergeCell ref="AC85:AF85"/>
    <mergeCell ref="AC77:AF77"/>
    <mergeCell ref="AG77:AH77"/>
    <mergeCell ref="AI77:AL77"/>
    <mergeCell ref="AC78:AF78"/>
    <mergeCell ref="AG78:AH78"/>
    <mergeCell ref="AI78:AL78"/>
    <mergeCell ref="AC76:AF76"/>
    <mergeCell ref="AG76:AH76"/>
    <mergeCell ref="AI76:AL76"/>
    <mergeCell ref="AC75:AF75"/>
    <mergeCell ref="AG75:AH75"/>
    <mergeCell ref="AI75:AL75"/>
    <mergeCell ref="AC72:AF72"/>
    <mergeCell ref="AG72:AH72"/>
    <mergeCell ref="AI72:AL72"/>
    <mergeCell ref="AC73:AF73"/>
    <mergeCell ref="AG73:AH73"/>
    <mergeCell ref="AI73:AL73"/>
    <mergeCell ref="AC70:AF70"/>
    <mergeCell ref="AG70:AH70"/>
    <mergeCell ref="AI70:AL70"/>
    <mergeCell ref="AC71:AF71"/>
    <mergeCell ref="AG71:AH71"/>
    <mergeCell ref="AI71:AL71"/>
    <mergeCell ref="V62:AL62"/>
    <mergeCell ref="AC63:AF66"/>
    <mergeCell ref="AG63:AH66"/>
    <mergeCell ref="AI63:AL66"/>
    <mergeCell ref="A64:W66"/>
    <mergeCell ref="X64:AB66"/>
    <mergeCell ref="AC69:AF69"/>
    <mergeCell ref="AG69:AH69"/>
    <mergeCell ref="AI69:AL69"/>
    <mergeCell ref="L31:AB35"/>
    <mergeCell ref="AC31:AF35"/>
    <mergeCell ref="AG31:AH35"/>
    <mergeCell ref="AI31:AL35"/>
    <mergeCell ref="F38:F41"/>
    <mergeCell ref="AC38:AF38"/>
    <mergeCell ref="AG38:AH38"/>
    <mergeCell ref="AI38:AL38"/>
    <mergeCell ref="AC40:AF40"/>
    <mergeCell ref="AG40:AH40"/>
    <mergeCell ref="AI40:AL40"/>
    <mergeCell ref="AC41:AF41"/>
    <mergeCell ref="AG41:AH41"/>
    <mergeCell ref="AI41:AL41"/>
    <mergeCell ref="AC39:AF39"/>
    <mergeCell ref="AG39:AH39"/>
    <mergeCell ref="AI39:AL39"/>
    <mergeCell ref="I3:W4"/>
    <mergeCell ref="X3:AL4"/>
    <mergeCell ref="I6:W7"/>
    <mergeCell ref="X6:AB7"/>
    <mergeCell ref="AC6:AF7"/>
    <mergeCell ref="AG6:AL7"/>
    <mergeCell ref="F21:F25"/>
    <mergeCell ref="G21:J25"/>
    <mergeCell ref="L21:AB25"/>
    <mergeCell ref="AC21:AF25"/>
    <mergeCell ref="AI21:AL25"/>
    <mergeCell ref="AG21:AH25"/>
    <mergeCell ref="AQ14:AT17"/>
    <mergeCell ref="AQ21:AT25"/>
    <mergeCell ref="AQ26:AT30"/>
    <mergeCell ref="AQ31:AT35"/>
    <mergeCell ref="AQ38:AT38"/>
    <mergeCell ref="AQ40:AT40"/>
    <mergeCell ref="AQ41:AT41"/>
    <mergeCell ref="AQ63:AT66"/>
    <mergeCell ref="I9:W10"/>
    <mergeCell ref="X9:AF10"/>
    <mergeCell ref="AG9:AL10"/>
    <mergeCell ref="AC14:AF17"/>
    <mergeCell ref="AG14:AH17"/>
    <mergeCell ref="AI14:AL17"/>
    <mergeCell ref="A15:W17"/>
    <mergeCell ref="X15:AB17"/>
    <mergeCell ref="F26:F30"/>
    <mergeCell ref="G26:J30"/>
    <mergeCell ref="L26:AB30"/>
    <mergeCell ref="AC26:AF30"/>
    <mergeCell ref="AG26:AH30"/>
    <mergeCell ref="AI26:AL30"/>
    <mergeCell ref="F31:F35"/>
    <mergeCell ref="G31:J35"/>
    <mergeCell ref="AQ79:AT79"/>
    <mergeCell ref="AQ80:AT80"/>
    <mergeCell ref="AQ81:AT81"/>
    <mergeCell ref="AQ82:AT82"/>
    <mergeCell ref="AQ83:AT83"/>
    <mergeCell ref="AQ84:AT84"/>
    <mergeCell ref="AQ85:AT85"/>
    <mergeCell ref="AQ86:AT86"/>
    <mergeCell ref="AQ69:AT69"/>
    <mergeCell ref="AQ70:AT70"/>
    <mergeCell ref="AQ71:AT71"/>
    <mergeCell ref="AQ72:AT72"/>
    <mergeCell ref="AQ73:AT73"/>
    <mergeCell ref="AQ74:AT74"/>
    <mergeCell ref="AQ75:AT75"/>
    <mergeCell ref="AQ76:AT76"/>
    <mergeCell ref="AQ77:AT77"/>
    <mergeCell ref="AQ108:AT108"/>
    <mergeCell ref="AQ109:AT109"/>
    <mergeCell ref="AQ110:AT110"/>
    <mergeCell ref="AQ111:AT111"/>
    <mergeCell ref="AC18:AF18"/>
    <mergeCell ref="AC67:AF67"/>
    <mergeCell ref="AQ97:AT97"/>
    <mergeCell ref="AQ98:AT98"/>
    <mergeCell ref="AQ99:AT99"/>
    <mergeCell ref="AQ100:AT100"/>
    <mergeCell ref="AQ101:AT101"/>
    <mergeCell ref="AQ102:AT102"/>
    <mergeCell ref="AQ103:AT103"/>
    <mergeCell ref="AQ104:AT104"/>
    <mergeCell ref="AQ107:AT107"/>
    <mergeCell ref="AQ87:AT87"/>
    <mergeCell ref="AQ88:AT88"/>
    <mergeCell ref="AQ89:AT89"/>
    <mergeCell ref="AQ91:AT91"/>
    <mergeCell ref="AQ93:AT93"/>
    <mergeCell ref="AQ94:AT94"/>
    <mergeCell ref="AQ95:AT95"/>
    <mergeCell ref="AQ96:AT96"/>
    <mergeCell ref="AQ78:AT78"/>
    <mergeCell ref="AQ92:AT92"/>
    <mergeCell ref="G105:AB105"/>
    <mergeCell ref="AC105:AF105"/>
    <mergeCell ref="AG105:AH105"/>
    <mergeCell ref="AI105:AL105"/>
    <mergeCell ref="AQ105:AT105"/>
    <mergeCell ref="G106:AB106"/>
    <mergeCell ref="AC106:AF106"/>
    <mergeCell ref="AG106:AH106"/>
    <mergeCell ref="AI106:AL106"/>
    <mergeCell ref="AQ106:AT106"/>
    <mergeCell ref="G93:AB93"/>
    <mergeCell ref="AC93:AF93"/>
    <mergeCell ref="AG93:AH93"/>
    <mergeCell ref="AI93:AL93"/>
    <mergeCell ref="G94:AB94"/>
    <mergeCell ref="AC94:AF94"/>
    <mergeCell ref="AG94:AH94"/>
    <mergeCell ref="AI94:AL94"/>
    <mergeCell ref="G97:AB97"/>
    <mergeCell ref="AC97:AF97"/>
    <mergeCell ref="AG97:AH97"/>
    <mergeCell ref="AI97:AL97"/>
    <mergeCell ref="G98:AB98"/>
  </mergeCells>
  <hyperlinks>
    <hyperlink ref="A12" r:id="rId1" xr:uid="{391381C2-DD0D-4071-B883-C82FF6E4BA4E}"/>
  </hyperlinks>
  <pageMargins left="0.15748031496062992" right="0.15748031496062992" top="0.31496062992125984" bottom="0.27559055118110237" header="0.23622047244094491" footer="0.15748031496062992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1:AU113"/>
  <sheetViews>
    <sheetView showGridLines="0" topLeftCell="A58" zoomScaleNormal="100" workbookViewId="0">
      <selection activeCell="AC102" sqref="AC102:AF102"/>
    </sheetView>
  </sheetViews>
  <sheetFormatPr baseColWidth="10" defaultColWidth="9.140625" defaultRowHeight="15" x14ac:dyDescent="0.25"/>
  <cols>
    <col min="1" max="5" width="2.7109375" customWidth="1"/>
    <col min="6" max="27" width="2.5703125" customWidth="1"/>
    <col min="28" max="28" width="2.5703125" style="1" customWidth="1"/>
    <col min="29" max="46" width="2.5703125" customWidth="1"/>
  </cols>
  <sheetData>
    <row r="1" spans="1:47" ht="9" customHeight="1" x14ac:dyDescent="0.25">
      <c r="AQ1" s="36"/>
      <c r="AR1" s="36"/>
      <c r="AS1" s="36"/>
      <c r="AT1" s="36"/>
      <c r="AU1" s="36"/>
    </row>
    <row r="2" spans="1:47" ht="9" customHeight="1" x14ac:dyDescent="0.25">
      <c r="I2" s="195" t="s">
        <v>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8"/>
      <c r="V2" s="2"/>
      <c r="W2" s="89"/>
      <c r="X2" s="195" t="s">
        <v>27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9"/>
      <c r="AQ2" s="36"/>
      <c r="AR2" s="36"/>
      <c r="AS2" s="36"/>
      <c r="AT2" s="36"/>
      <c r="AU2" s="36"/>
    </row>
    <row r="3" spans="1:47" ht="9" customHeight="1" x14ac:dyDescent="0.25">
      <c r="I3" s="690" t="s">
        <v>33</v>
      </c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2"/>
      <c r="X3" s="690" t="s">
        <v>35</v>
      </c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2"/>
      <c r="AQ3" s="36"/>
      <c r="AR3" s="36"/>
      <c r="AS3" s="36"/>
      <c r="AT3" s="36"/>
      <c r="AU3" s="36"/>
    </row>
    <row r="4" spans="1:47" ht="9" customHeight="1" x14ac:dyDescent="0.25">
      <c r="I4" s="693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5"/>
      <c r="X4" s="693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5"/>
      <c r="AQ4" s="36"/>
      <c r="AR4" s="36"/>
      <c r="AS4" s="36"/>
      <c r="AT4" s="36"/>
      <c r="AU4" s="36"/>
    </row>
    <row r="5" spans="1:47" ht="9" customHeight="1" x14ac:dyDescent="0.25">
      <c r="G5" s="187"/>
      <c r="H5" s="187"/>
      <c r="I5" s="195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8"/>
      <c r="V5" s="2"/>
      <c r="W5" s="89"/>
      <c r="X5" s="195" t="s">
        <v>29</v>
      </c>
      <c r="Y5" s="2"/>
      <c r="Z5" s="2"/>
      <c r="AA5" s="2"/>
      <c r="AB5" s="191"/>
      <c r="AC5" s="195" t="s">
        <v>26</v>
      </c>
      <c r="AD5" s="2"/>
      <c r="AE5" s="2"/>
      <c r="AF5" s="89"/>
      <c r="AG5" s="195" t="s">
        <v>25</v>
      </c>
      <c r="AH5" s="2"/>
      <c r="AI5" s="202"/>
      <c r="AJ5" s="2"/>
      <c r="AK5" s="2"/>
      <c r="AL5" s="89"/>
      <c r="AQ5" s="322"/>
      <c r="AR5" s="36"/>
      <c r="AS5" s="36"/>
      <c r="AT5" s="36"/>
      <c r="AU5" s="36"/>
    </row>
    <row r="6" spans="1:47" ht="9" customHeight="1" x14ac:dyDescent="0.25">
      <c r="G6" s="187"/>
      <c r="H6" s="187"/>
      <c r="I6" s="690" t="s">
        <v>34</v>
      </c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2"/>
      <c r="X6" s="696" t="s">
        <v>36</v>
      </c>
      <c r="Y6" s="697"/>
      <c r="Z6" s="697"/>
      <c r="AA6" s="697"/>
      <c r="AB6" s="698"/>
      <c r="AC6" s="696" t="s">
        <v>37</v>
      </c>
      <c r="AD6" s="697"/>
      <c r="AE6" s="697"/>
      <c r="AF6" s="698"/>
      <c r="AG6" s="696" t="s">
        <v>38</v>
      </c>
      <c r="AH6" s="697"/>
      <c r="AI6" s="697"/>
      <c r="AJ6" s="697"/>
      <c r="AK6" s="697"/>
      <c r="AL6" s="698"/>
      <c r="AQ6" s="321"/>
      <c r="AR6" s="321"/>
      <c r="AS6" s="321"/>
      <c r="AT6" s="321"/>
      <c r="AU6" s="36"/>
    </row>
    <row r="7" spans="1:47" ht="9" customHeight="1" x14ac:dyDescent="0.25">
      <c r="G7" s="188"/>
      <c r="H7" s="188"/>
      <c r="I7" s="693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5"/>
      <c r="X7" s="699"/>
      <c r="Y7" s="700"/>
      <c r="Z7" s="700"/>
      <c r="AA7" s="700"/>
      <c r="AB7" s="701"/>
      <c r="AC7" s="699"/>
      <c r="AD7" s="700"/>
      <c r="AE7" s="700"/>
      <c r="AF7" s="701"/>
      <c r="AG7" s="699"/>
      <c r="AH7" s="700"/>
      <c r="AI7" s="700"/>
      <c r="AJ7" s="700"/>
      <c r="AK7" s="700"/>
      <c r="AL7" s="701"/>
      <c r="AQ7" s="321"/>
      <c r="AR7" s="321"/>
      <c r="AS7" s="321"/>
      <c r="AT7" s="321"/>
      <c r="AU7" s="36"/>
    </row>
    <row r="8" spans="1:47" ht="9" customHeight="1" x14ac:dyDescent="0.25">
      <c r="A8" s="203"/>
      <c r="G8" s="188"/>
      <c r="H8" s="188"/>
      <c r="I8" s="195" t="s">
        <v>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88"/>
      <c r="V8" s="2"/>
      <c r="W8" s="89"/>
      <c r="X8" s="195" t="s">
        <v>30</v>
      </c>
      <c r="Y8" s="192"/>
      <c r="Z8" s="192"/>
      <c r="AA8" s="192"/>
      <c r="AB8" s="192"/>
      <c r="AC8" s="193"/>
      <c r="AD8" s="193"/>
      <c r="AE8" s="193"/>
      <c r="AF8" s="194"/>
      <c r="AG8" s="195" t="s">
        <v>31</v>
      </c>
      <c r="AH8" s="193"/>
      <c r="AI8" s="193"/>
      <c r="AJ8" s="193"/>
      <c r="AK8" s="193"/>
      <c r="AL8" s="194"/>
      <c r="AQ8" s="323"/>
      <c r="AR8" s="323"/>
      <c r="AS8" s="323"/>
      <c r="AT8" s="323"/>
      <c r="AU8" s="36"/>
    </row>
    <row r="9" spans="1:47" ht="9" customHeight="1" x14ac:dyDescent="0.25">
      <c r="A9" s="203" t="s">
        <v>956</v>
      </c>
      <c r="G9" s="188"/>
      <c r="H9" s="188"/>
      <c r="I9" s="690" t="s">
        <v>39</v>
      </c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2"/>
      <c r="X9" s="690" t="s">
        <v>40</v>
      </c>
      <c r="Y9" s="691"/>
      <c r="Z9" s="691"/>
      <c r="AA9" s="691"/>
      <c r="AB9" s="691"/>
      <c r="AC9" s="691"/>
      <c r="AD9" s="691"/>
      <c r="AE9" s="691"/>
      <c r="AF9" s="692"/>
      <c r="AG9" s="723" t="s">
        <v>41</v>
      </c>
      <c r="AH9" s="724"/>
      <c r="AI9" s="724"/>
      <c r="AJ9" s="724"/>
      <c r="AK9" s="724"/>
      <c r="AL9" s="725"/>
      <c r="AQ9" s="36"/>
      <c r="AR9" s="36"/>
      <c r="AS9" s="36"/>
      <c r="AT9" s="36"/>
      <c r="AU9" s="36"/>
    </row>
    <row r="10" spans="1:47" ht="9" customHeight="1" x14ac:dyDescent="0.25">
      <c r="A10" s="204" t="s">
        <v>957</v>
      </c>
      <c r="G10" s="188"/>
      <c r="H10" s="188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5"/>
      <c r="X10" s="693"/>
      <c r="Y10" s="694"/>
      <c r="Z10" s="694"/>
      <c r="AA10" s="694"/>
      <c r="AB10" s="694"/>
      <c r="AC10" s="694"/>
      <c r="AD10" s="694"/>
      <c r="AE10" s="694"/>
      <c r="AF10" s="695"/>
      <c r="AG10" s="726"/>
      <c r="AH10" s="727"/>
      <c r="AI10" s="727"/>
      <c r="AJ10" s="727"/>
      <c r="AK10" s="727"/>
      <c r="AL10" s="728"/>
    </row>
    <row r="11" spans="1:47" ht="9" customHeight="1" x14ac:dyDescent="0.25">
      <c r="A11" s="203" t="s">
        <v>962</v>
      </c>
      <c r="G11" s="188"/>
      <c r="H11" s="188"/>
      <c r="I11" s="188"/>
      <c r="J11" s="188"/>
      <c r="K11" s="188"/>
      <c r="L11" s="188"/>
      <c r="M11" s="188"/>
      <c r="N11" s="188"/>
      <c r="O11" s="188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Q11" s="190"/>
      <c r="AR11" s="190"/>
      <c r="AS11" s="190"/>
      <c r="AT11" s="190"/>
    </row>
    <row r="12" spans="1:47" ht="9" customHeight="1" x14ac:dyDescent="0.25">
      <c r="A12" s="558" t="s">
        <v>963</v>
      </c>
      <c r="G12" s="188"/>
      <c r="H12" s="188"/>
      <c r="I12" s="188"/>
      <c r="J12" s="188"/>
      <c r="K12" s="188"/>
      <c r="L12" s="188"/>
      <c r="M12" s="188"/>
      <c r="N12" s="188"/>
      <c r="O12" s="188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Q12" s="190"/>
      <c r="AR12" s="190"/>
      <c r="AS12" s="190"/>
      <c r="AT12" s="190"/>
    </row>
    <row r="13" spans="1:47" ht="9" customHeight="1" x14ac:dyDescent="0.25"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47" ht="8.1" customHeight="1" x14ac:dyDescent="0.25">
      <c r="A14" s="196" t="s">
        <v>0</v>
      </c>
      <c r="B14" s="197"/>
      <c r="C14" s="197"/>
      <c r="D14" s="197"/>
      <c r="E14" s="197"/>
      <c r="F14" s="197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6" t="s">
        <v>1</v>
      </c>
      <c r="Y14" s="197"/>
      <c r="Z14" s="198"/>
      <c r="AA14" s="198"/>
      <c r="AB14" s="199"/>
      <c r="AC14" s="631" t="s">
        <v>343</v>
      </c>
      <c r="AD14" s="632"/>
      <c r="AE14" s="632"/>
      <c r="AF14" s="633"/>
      <c r="AG14" s="662" t="s">
        <v>2</v>
      </c>
      <c r="AH14" s="663"/>
      <c r="AI14" s="702" t="s">
        <v>3</v>
      </c>
      <c r="AJ14" s="703"/>
      <c r="AK14" s="703"/>
      <c r="AL14" s="704"/>
      <c r="AQ14" s="631" t="s">
        <v>32</v>
      </c>
      <c r="AR14" s="632"/>
      <c r="AS14" s="632"/>
      <c r="AT14" s="633"/>
    </row>
    <row r="15" spans="1:47" ht="8.1" customHeight="1" x14ac:dyDescent="0.25">
      <c r="A15" s="711" t="s">
        <v>671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3"/>
      <c r="X15" s="717" t="s">
        <v>4</v>
      </c>
      <c r="Y15" s="718"/>
      <c r="Z15" s="718"/>
      <c r="AA15" s="718"/>
      <c r="AB15" s="719"/>
      <c r="AC15" s="634"/>
      <c r="AD15" s="635"/>
      <c r="AE15" s="635"/>
      <c r="AF15" s="636"/>
      <c r="AG15" s="664"/>
      <c r="AH15" s="665"/>
      <c r="AI15" s="705"/>
      <c r="AJ15" s="706"/>
      <c r="AK15" s="706"/>
      <c r="AL15" s="707"/>
      <c r="AQ15" s="634"/>
      <c r="AR15" s="635"/>
      <c r="AS15" s="635"/>
      <c r="AT15" s="636"/>
    </row>
    <row r="16" spans="1:47" ht="8.1" customHeight="1" x14ac:dyDescent="0.25">
      <c r="A16" s="711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3"/>
      <c r="X16" s="717"/>
      <c r="Y16" s="718"/>
      <c r="Z16" s="718"/>
      <c r="AA16" s="718"/>
      <c r="AB16" s="719"/>
      <c r="AC16" s="634"/>
      <c r="AD16" s="635"/>
      <c r="AE16" s="635"/>
      <c r="AF16" s="636"/>
      <c r="AG16" s="664"/>
      <c r="AH16" s="665"/>
      <c r="AI16" s="705"/>
      <c r="AJ16" s="706"/>
      <c r="AK16" s="706"/>
      <c r="AL16" s="707"/>
      <c r="AQ16" s="634"/>
      <c r="AR16" s="635"/>
      <c r="AS16" s="635"/>
      <c r="AT16" s="636"/>
    </row>
    <row r="17" spans="1:46" ht="8.1" customHeight="1" x14ac:dyDescent="0.25">
      <c r="A17" s="714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6"/>
      <c r="X17" s="720"/>
      <c r="Y17" s="721"/>
      <c r="Z17" s="721"/>
      <c r="AA17" s="721"/>
      <c r="AB17" s="722"/>
      <c r="AC17" s="637"/>
      <c r="AD17" s="638"/>
      <c r="AE17" s="638"/>
      <c r="AF17" s="639"/>
      <c r="AG17" s="666"/>
      <c r="AH17" s="667"/>
      <c r="AI17" s="708"/>
      <c r="AJ17" s="709"/>
      <c r="AK17" s="709"/>
      <c r="AL17" s="710"/>
      <c r="AQ17" s="637"/>
      <c r="AR17" s="638"/>
      <c r="AS17" s="638"/>
      <c r="AT17" s="639"/>
    </row>
    <row r="18" spans="1:46" ht="15" customHeight="1" x14ac:dyDescent="0.25"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  <c r="AB18" s="5"/>
      <c r="AC18" s="622">
        <v>0.19</v>
      </c>
      <c r="AD18" s="623"/>
      <c r="AE18" s="623"/>
      <c r="AF18" s="624"/>
      <c r="AG18" s="8"/>
      <c r="AH18" s="8"/>
      <c r="AI18" s="9"/>
      <c r="AJ18" s="9"/>
      <c r="AK18" s="10"/>
      <c r="AL18" s="11"/>
      <c r="AQ18" s="6"/>
      <c r="AR18" s="7"/>
      <c r="AS18" s="7"/>
      <c r="AT18" s="7"/>
    </row>
    <row r="19" spans="1:46" ht="9.6" customHeight="1" x14ac:dyDescent="0.25"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  <c r="AB19" s="5"/>
      <c r="AC19" s="12"/>
      <c r="AD19" s="12"/>
      <c r="AE19" s="12"/>
      <c r="AF19" s="12"/>
      <c r="AG19" s="13"/>
      <c r="AH19" s="13"/>
      <c r="AI19" s="14"/>
      <c r="AJ19" s="14"/>
      <c r="AK19" s="15"/>
      <c r="AL19" s="16"/>
      <c r="AQ19" s="12"/>
      <c r="AR19" s="12"/>
      <c r="AS19" s="12"/>
      <c r="AT19" s="12"/>
    </row>
    <row r="20" spans="1:46" s="18" customFormat="1" ht="21" customHeight="1" thickBot="1" x14ac:dyDescent="0.35">
      <c r="F20" s="17" t="s">
        <v>5</v>
      </c>
      <c r="H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1"/>
      <c r="AD20" s="21"/>
      <c r="AE20" s="21"/>
      <c r="AF20" s="22"/>
      <c r="AG20" s="23"/>
      <c r="AH20" s="24"/>
      <c r="AI20" s="25"/>
      <c r="AJ20" s="25"/>
      <c r="AK20" s="26"/>
      <c r="AL20" s="26"/>
      <c r="AQ20" s="21"/>
      <c r="AR20" s="21"/>
      <c r="AS20" s="21"/>
      <c r="AT20" s="22"/>
    </row>
    <row r="21" spans="1:46" s="27" customFormat="1" ht="15" customHeight="1" x14ac:dyDescent="0.25">
      <c r="F21" s="733"/>
      <c r="G21" s="764" t="s">
        <v>201</v>
      </c>
      <c r="H21" s="765"/>
      <c r="I21" s="765"/>
      <c r="J21" s="766"/>
      <c r="K21" s="295"/>
      <c r="L21" s="773" t="s">
        <v>932</v>
      </c>
      <c r="M21" s="773"/>
      <c r="N21" s="773"/>
      <c r="O21" s="773"/>
      <c r="P21" s="773"/>
      <c r="Q21" s="773"/>
      <c r="R21" s="773"/>
      <c r="S21" s="773"/>
      <c r="T21" s="773"/>
      <c r="U21" s="773"/>
      <c r="V21" s="773"/>
      <c r="W21" s="773"/>
      <c r="X21" s="773"/>
      <c r="Y21" s="773"/>
      <c r="Z21" s="773"/>
      <c r="AA21" s="773"/>
      <c r="AB21" s="774"/>
      <c r="AC21" s="752">
        <v>47594</v>
      </c>
      <c r="AD21" s="753"/>
      <c r="AE21" s="753"/>
      <c r="AF21" s="754"/>
      <c r="AG21" s="788"/>
      <c r="AH21" s="789"/>
      <c r="AI21" s="779" t="str">
        <f>IF(AG21 ="","",AG21*AC21)</f>
        <v/>
      </c>
      <c r="AJ21" s="780"/>
      <c r="AK21" s="780"/>
      <c r="AL21" s="781"/>
      <c r="AM21" s="90"/>
      <c r="AP21" s="187"/>
      <c r="AQ21" s="752">
        <v>36533</v>
      </c>
      <c r="AR21" s="753"/>
      <c r="AS21" s="753"/>
      <c r="AT21" s="754"/>
    </row>
    <row r="22" spans="1:46" ht="15" customHeight="1" x14ac:dyDescent="0.25">
      <c r="F22" s="734"/>
      <c r="G22" s="767"/>
      <c r="H22" s="768"/>
      <c r="I22" s="768"/>
      <c r="J22" s="769"/>
      <c r="K22" s="296"/>
      <c r="L22" s="895"/>
      <c r="M22" s="895"/>
      <c r="N22" s="895"/>
      <c r="O22" s="895"/>
      <c r="P22" s="895"/>
      <c r="Q22" s="895"/>
      <c r="R22" s="895"/>
      <c r="S22" s="895"/>
      <c r="T22" s="895"/>
      <c r="U22" s="895"/>
      <c r="V22" s="895"/>
      <c r="W22" s="895"/>
      <c r="X22" s="895"/>
      <c r="Y22" s="895"/>
      <c r="Z22" s="895"/>
      <c r="AA22" s="895"/>
      <c r="AB22" s="776"/>
      <c r="AC22" s="755"/>
      <c r="AD22" s="756"/>
      <c r="AE22" s="756"/>
      <c r="AF22" s="757"/>
      <c r="AG22" s="790"/>
      <c r="AH22" s="791"/>
      <c r="AI22" s="782"/>
      <c r="AJ22" s="783"/>
      <c r="AK22" s="783"/>
      <c r="AL22" s="784"/>
      <c r="AM22" s="57"/>
      <c r="AP22" s="187"/>
      <c r="AQ22" s="755"/>
      <c r="AR22" s="756"/>
      <c r="AS22" s="756"/>
      <c r="AT22" s="757"/>
    </row>
    <row r="23" spans="1:46" ht="15" customHeight="1" x14ac:dyDescent="0.25">
      <c r="F23" s="734"/>
      <c r="G23" s="767"/>
      <c r="H23" s="768"/>
      <c r="I23" s="768"/>
      <c r="J23" s="769"/>
      <c r="K23" s="296"/>
      <c r="L23" s="895"/>
      <c r="M23" s="895"/>
      <c r="N23" s="895"/>
      <c r="O23" s="895"/>
      <c r="P23" s="895"/>
      <c r="Q23" s="895"/>
      <c r="R23" s="895"/>
      <c r="S23" s="895"/>
      <c r="T23" s="895"/>
      <c r="U23" s="895"/>
      <c r="V23" s="895"/>
      <c r="W23" s="895"/>
      <c r="X23" s="895"/>
      <c r="Y23" s="895"/>
      <c r="Z23" s="895"/>
      <c r="AA23" s="895"/>
      <c r="AB23" s="776"/>
      <c r="AC23" s="755"/>
      <c r="AD23" s="756"/>
      <c r="AE23" s="756"/>
      <c r="AF23" s="757"/>
      <c r="AG23" s="790"/>
      <c r="AH23" s="791"/>
      <c r="AI23" s="782"/>
      <c r="AJ23" s="783"/>
      <c r="AK23" s="783"/>
      <c r="AL23" s="784"/>
      <c r="AM23" s="57"/>
      <c r="AP23" s="188"/>
      <c r="AQ23" s="755"/>
      <c r="AR23" s="756"/>
      <c r="AS23" s="756"/>
      <c r="AT23" s="757"/>
    </row>
    <row r="24" spans="1:46" ht="15" customHeight="1" x14ac:dyDescent="0.25">
      <c r="F24" s="734"/>
      <c r="G24" s="767"/>
      <c r="H24" s="768"/>
      <c r="I24" s="768"/>
      <c r="J24" s="769"/>
      <c r="K24" s="296"/>
      <c r="L24" s="895"/>
      <c r="M24" s="895"/>
      <c r="N24" s="895"/>
      <c r="O24" s="895"/>
      <c r="P24" s="895"/>
      <c r="Q24" s="895"/>
      <c r="R24" s="895"/>
      <c r="S24" s="895"/>
      <c r="T24" s="895"/>
      <c r="U24" s="895"/>
      <c r="V24" s="895"/>
      <c r="W24" s="895"/>
      <c r="X24" s="895"/>
      <c r="Y24" s="895"/>
      <c r="Z24" s="895"/>
      <c r="AA24" s="895"/>
      <c r="AB24" s="776"/>
      <c r="AC24" s="755"/>
      <c r="AD24" s="756"/>
      <c r="AE24" s="756"/>
      <c r="AF24" s="757"/>
      <c r="AG24" s="790"/>
      <c r="AH24" s="791"/>
      <c r="AI24" s="782"/>
      <c r="AJ24" s="783"/>
      <c r="AK24" s="783"/>
      <c r="AL24" s="784"/>
      <c r="AM24" s="57"/>
      <c r="AP24" s="187"/>
      <c r="AQ24" s="755"/>
      <c r="AR24" s="756"/>
      <c r="AS24" s="756"/>
      <c r="AT24" s="757"/>
    </row>
    <row r="25" spans="1:46" ht="15" customHeight="1" thickBot="1" x14ac:dyDescent="0.3">
      <c r="F25" s="794"/>
      <c r="G25" s="770"/>
      <c r="H25" s="771"/>
      <c r="I25" s="771"/>
      <c r="J25" s="772"/>
      <c r="K25" s="297"/>
      <c r="L25" s="777"/>
      <c r="M25" s="777"/>
      <c r="N25" s="777"/>
      <c r="O25" s="777"/>
      <c r="P25" s="777"/>
      <c r="Q25" s="777"/>
      <c r="R25" s="777"/>
      <c r="S25" s="777"/>
      <c r="T25" s="777"/>
      <c r="U25" s="777"/>
      <c r="V25" s="777"/>
      <c r="W25" s="777"/>
      <c r="X25" s="777"/>
      <c r="Y25" s="777"/>
      <c r="Z25" s="777"/>
      <c r="AA25" s="777"/>
      <c r="AB25" s="778"/>
      <c r="AC25" s="758"/>
      <c r="AD25" s="759"/>
      <c r="AE25" s="759"/>
      <c r="AF25" s="760"/>
      <c r="AG25" s="792"/>
      <c r="AH25" s="793"/>
      <c r="AI25" s="785"/>
      <c r="AJ25" s="786"/>
      <c r="AK25" s="786"/>
      <c r="AL25" s="787"/>
      <c r="AM25" s="57"/>
      <c r="AQ25" s="758"/>
      <c r="AR25" s="759"/>
      <c r="AS25" s="759"/>
      <c r="AT25" s="760"/>
    </row>
    <row r="26" spans="1:46" ht="15" customHeight="1" x14ac:dyDescent="0.3">
      <c r="F26" s="761"/>
      <c r="G26" s="764" t="s">
        <v>202</v>
      </c>
      <c r="H26" s="765"/>
      <c r="I26" s="765"/>
      <c r="J26" s="766"/>
      <c r="K26" s="298"/>
      <c r="L26" s="773" t="s">
        <v>933</v>
      </c>
      <c r="M26" s="773"/>
      <c r="N26" s="773"/>
      <c r="O26" s="773"/>
      <c r="P26" s="773"/>
      <c r="Q26" s="773"/>
      <c r="R26" s="773"/>
      <c r="S26" s="773"/>
      <c r="T26" s="773"/>
      <c r="U26" s="773"/>
      <c r="V26" s="773"/>
      <c r="W26" s="773"/>
      <c r="X26" s="773"/>
      <c r="Y26" s="773"/>
      <c r="Z26" s="773"/>
      <c r="AA26" s="773"/>
      <c r="AB26" s="774"/>
      <c r="AC26" s="752">
        <v>47823</v>
      </c>
      <c r="AD26" s="753"/>
      <c r="AE26" s="753"/>
      <c r="AF26" s="754"/>
      <c r="AG26" s="788"/>
      <c r="AH26" s="789"/>
      <c r="AI26" s="779" t="str">
        <f t="shared" ref="AI26:AI31" si="0">IF(AG26 ="","",AG26*AC26)</f>
        <v/>
      </c>
      <c r="AJ26" s="780"/>
      <c r="AK26" s="780"/>
      <c r="AL26" s="781"/>
      <c r="AM26" s="57"/>
      <c r="AQ26" s="752">
        <v>36713</v>
      </c>
      <c r="AR26" s="753"/>
      <c r="AS26" s="753"/>
      <c r="AT26" s="754"/>
    </row>
    <row r="27" spans="1:46" ht="15" customHeight="1" x14ac:dyDescent="0.25">
      <c r="F27" s="762"/>
      <c r="G27" s="767"/>
      <c r="H27" s="768"/>
      <c r="I27" s="768"/>
      <c r="J27" s="769"/>
      <c r="K27" s="296"/>
      <c r="L27" s="895"/>
      <c r="M27" s="895"/>
      <c r="N27" s="895"/>
      <c r="O27" s="895"/>
      <c r="P27" s="895"/>
      <c r="Q27" s="895"/>
      <c r="R27" s="895"/>
      <c r="S27" s="895"/>
      <c r="T27" s="895"/>
      <c r="U27" s="895"/>
      <c r="V27" s="895"/>
      <c r="W27" s="895"/>
      <c r="X27" s="895"/>
      <c r="Y27" s="895"/>
      <c r="Z27" s="895"/>
      <c r="AA27" s="895"/>
      <c r="AB27" s="776"/>
      <c r="AC27" s="755"/>
      <c r="AD27" s="756"/>
      <c r="AE27" s="756"/>
      <c r="AF27" s="757"/>
      <c r="AG27" s="790"/>
      <c r="AH27" s="791"/>
      <c r="AI27" s="782"/>
      <c r="AJ27" s="783"/>
      <c r="AK27" s="783"/>
      <c r="AL27" s="784"/>
      <c r="AM27" s="57"/>
      <c r="AQ27" s="755"/>
      <c r="AR27" s="756"/>
      <c r="AS27" s="756"/>
      <c r="AT27" s="757"/>
    </row>
    <row r="28" spans="1:46" ht="15" customHeight="1" x14ac:dyDescent="0.25">
      <c r="F28" s="762"/>
      <c r="G28" s="767"/>
      <c r="H28" s="768"/>
      <c r="I28" s="768"/>
      <c r="J28" s="769"/>
      <c r="K28" s="296"/>
      <c r="L28" s="895"/>
      <c r="M28" s="895"/>
      <c r="N28" s="895"/>
      <c r="O28" s="895"/>
      <c r="P28" s="895"/>
      <c r="Q28" s="895"/>
      <c r="R28" s="895"/>
      <c r="S28" s="895"/>
      <c r="T28" s="895"/>
      <c r="U28" s="895"/>
      <c r="V28" s="895"/>
      <c r="W28" s="895"/>
      <c r="X28" s="895"/>
      <c r="Y28" s="895"/>
      <c r="Z28" s="895"/>
      <c r="AA28" s="895"/>
      <c r="AB28" s="776"/>
      <c r="AC28" s="755"/>
      <c r="AD28" s="756"/>
      <c r="AE28" s="756"/>
      <c r="AF28" s="757"/>
      <c r="AG28" s="790"/>
      <c r="AH28" s="791"/>
      <c r="AI28" s="782"/>
      <c r="AJ28" s="783"/>
      <c r="AK28" s="783"/>
      <c r="AL28" s="784"/>
      <c r="AM28" s="57"/>
      <c r="AQ28" s="755"/>
      <c r="AR28" s="756"/>
      <c r="AS28" s="756"/>
      <c r="AT28" s="757"/>
    </row>
    <row r="29" spans="1:46" ht="15" customHeight="1" x14ac:dyDescent="0.25">
      <c r="F29" s="762"/>
      <c r="G29" s="767"/>
      <c r="H29" s="768"/>
      <c r="I29" s="768"/>
      <c r="J29" s="769"/>
      <c r="K29" s="296"/>
      <c r="L29" s="895"/>
      <c r="M29" s="895"/>
      <c r="N29" s="895"/>
      <c r="O29" s="895"/>
      <c r="P29" s="895"/>
      <c r="Q29" s="895"/>
      <c r="R29" s="895"/>
      <c r="S29" s="895"/>
      <c r="T29" s="895"/>
      <c r="U29" s="895"/>
      <c r="V29" s="895"/>
      <c r="W29" s="895"/>
      <c r="X29" s="895"/>
      <c r="Y29" s="895"/>
      <c r="Z29" s="895"/>
      <c r="AA29" s="895"/>
      <c r="AB29" s="776"/>
      <c r="AC29" s="755"/>
      <c r="AD29" s="756"/>
      <c r="AE29" s="756"/>
      <c r="AF29" s="757"/>
      <c r="AG29" s="790"/>
      <c r="AH29" s="791"/>
      <c r="AI29" s="782"/>
      <c r="AJ29" s="783"/>
      <c r="AK29" s="783"/>
      <c r="AL29" s="784"/>
      <c r="AM29" s="57"/>
      <c r="AQ29" s="755"/>
      <c r="AR29" s="756"/>
      <c r="AS29" s="756"/>
      <c r="AT29" s="757"/>
    </row>
    <row r="30" spans="1:46" ht="15" customHeight="1" thickBot="1" x14ac:dyDescent="0.3">
      <c r="F30" s="763"/>
      <c r="G30" s="770"/>
      <c r="H30" s="771"/>
      <c r="I30" s="771"/>
      <c r="J30" s="772"/>
      <c r="K30" s="297"/>
      <c r="L30" s="777"/>
      <c r="M30" s="777"/>
      <c r="N30" s="777"/>
      <c r="O30" s="777"/>
      <c r="P30" s="777"/>
      <c r="Q30" s="777"/>
      <c r="R30" s="777"/>
      <c r="S30" s="777"/>
      <c r="T30" s="777"/>
      <c r="U30" s="777"/>
      <c r="V30" s="777"/>
      <c r="W30" s="777"/>
      <c r="X30" s="777"/>
      <c r="Y30" s="777"/>
      <c r="Z30" s="777"/>
      <c r="AA30" s="777"/>
      <c r="AB30" s="778"/>
      <c r="AC30" s="758"/>
      <c r="AD30" s="759"/>
      <c r="AE30" s="759"/>
      <c r="AF30" s="760"/>
      <c r="AG30" s="792"/>
      <c r="AH30" s="793"/>
      <c r="AI30" s="785"/>
      <c r="AJ30" s="786"/>
      <c r="AK30" s="786"/>
      <c r="AL30" s="787"/>
      <c r="AM30" s="57"/>
      <c r="AQ30" s="758"/>
      <c r="AR30" s="759"/>
      <c r="AS30" s="759"/>
      <c r="AT30" s="760"/>
    </row>
    <row r="31" spans="1:46" ht="15" customHeight="1" x14ac:dyDescent="0.3">
      <c r="F31" s="826"/>
      <c r="G31" s="764" t="s">
        <v>203</v>
      </c>
      <c r="H31" s="765"/>
      <c r="I31" s="765"/>
      <c r="J31" s="766"/>
      <c r="K31" s="298"/>
      <c r="L31" s="773" t="s">
        <v>934</v>
      </c>
      <c r="M31" s="773"/>
      <c r="N31" s="773"/>
      <c r="O31" s="773"/>
      <c r="P31" s="773"/>
      <c r="Q31" s="773"/>
      <c r="R31" s="773"/>
      <c r="S31" s="773"/>
      <c r="T31" s="773"/>
      <c r="U31" s="773"/>
      <c r="V31" s="773"/>
      <c r="W31" s="773"/>
      <c r="X31" s="773"/>
      <c r="Y31" s="773"/>
      <c r="Z31" s="773"/>
      <c r="AA31" s="773"/>
      <c r="AB31" s="774"/>
      <c r="AC31" s="752">
        <v>48049</v>
      </c>
      <c r="AD31" s="753"/>
      <c r="AE31" s="753"/>
      <c r="AF31" s="754"/>
      <c r="AG31" s="788"/>
      <c r="AH31" s="789"/>
      <c r="AI31" s="779" t="str">
        <f t="shared" si="0"/>
        <v/>
      </c>
      <c r="AJ31" s="780"/>
      <c r="AK31" s="780"/>
      <c r="AL31" s="781"/>
      <c r="AM31" s="57"/>
      <c r="AQ31" s="752">
        <v>36890</v>
      </c>
      <c r="AR31" s="753"/>
      <c r="AS31" s="753"/>
      <c r="AT31" s="754"/>
    </row>
    <row r="32" spans="1:46" ht="15" customHeight="1" x14ac:dyDescent="0.25">
      <c r="F32" s="827"/>
      <c r="G32" s="767"/>
      <c r="H32" s="768"/>
      <c r="I32" s="768"/>
      <c r="J32" s="769"/>
      <c r="K32" s="296"/>
      <c r="L32" s="895"/>
      <c r="M32" s="895"/>
      <c r="N32" s="895"/>
      <c r="O32" s="895"/>
      <c r="P32" s="895"/>
      <c r="Q32" s="895"/>
      <c r="R32" s="895"/>
      <c r="S32" s="895"/>
      <c r="T32" s="895"/>
      <c r="U32" s="895"/>
      <c r="V32" s="895"/>
      <c r="W32" s="895"/>
      <c r="X32" s="895"/>
      <c r="Y32" s="895"/>
      <c r="Z32" s="895"/>
      <c r="AA32" s="895"/>
      <c r="AB32" s="776"/>
      <c r="AC32" s="755"/>
      <c r="AD32" s="756"/>
      <c r="AE32" s="756"/>
      <c r="AF32" s="757"/>
      <c r="AG32" s="790"/>
      <c r="AH32" s="791"/>
      <c r="AI32" s="782"/>
      <c r="AJ32" s="783"/>
      <c r="AK32" s="783"/>
      <c r="AL32" s="784"/>
      <c r="AM32" s="57"/>
      <c r="AQ32" s="755"/>
      <c r="AR32" s="756"/>
      <c r="AS32" s="756"/>
      <c r="AT32" s="757"/>
    </row>
    <row r="33" spans="6:46" ht="15" customHeight="1" x14ac:dyDescent="0.25">
      <c r="F33" s="827"/>
      <c r="G33" s="767"/>
      <c r="H33" s="768"/>
      <c r="I33" s="768"/>
      <c r="J33" s="769"/>
      <c r="K33" s="296"/>
      <c r="L33" s="895"/>
      <c r="M33" s="895"/>
      <c r="N33" s="895"/>
      <c r="O33" s="895"/>
      <c r="P33" s="895"/>
      <c r="Q33" s="895"/>
      <c r="R33" s="895"/>
      <c r="S33" s="895"/>
      <c r="T33" s="895"/>
      <c r="U33" s="895"/>
      <c r="V33" s="895"/>
      <c r="W33" s="895"/>
      <c r="X33" s="895"/>
      <c r="Y33" s="895"/>
      <c r="Z33" s="895"/>
      <c r="AA33" s="895"/>
      <c r="AB33" s="776"/>
      <c r="AC33" s="755"/>
      <c r="AD33" s="756"/>
      <c r="AE33" s="756"/>
      <c r="AF33" s="757"/>
      <c r="AG33" s="790"/>
      <c r="AH33" s="791"/>
      <c r="AI33" s="782"/>
      <c r="AJ33" s="783"/>
      <c r="AK33" s="783"/>
      <c r="AL33" s="784"/>
      <c r="AM33" s="57"/>
      <c r="AQ33" s="755"/>
      <c r="AR33" s="756"/>
      <c r="AS33" s="756"/>
      <c r="AT33" s="757"/>
    </row>
    <row r="34" spans="6:46" ht="15" customHeight="1" x14ac:dyDescent="0.25">
      <c r="F34" s="827"/>
      <c r="G34" s="767"/>
      <c r="H34" s="768"/>
      <c r="I34" s="768"/>
      <c r="J34" s="769"/>
      <c r="K34" s="296"/>
      <c r="L34" s="895"/>
      <c r="M34" s="895"/>
      <c r="N34" s="895"/>
      <c r="O34" s="895"/>
      <c r="P34" s="895"/>
      <c r="Q34" s="895"/>
      <c r="R34" s="895"/>
      <c r="S34" s="895"/>
      <c r="T34" s="895"/>
      <c r="U34" s="895"/>
      <c r="V34" s="895"/>
      <c r="W34" s="895"/>
      <c r="X34" s="895"/>
      <c r="Y34" s="895"/>
      <c r="Z34" s="895"/>
      <c r="AA34" s="895"/>
      <c r="AB34" s="776"/>
      <c r="AC34" s="755"/>
      <c r="AD34" s="756"/>
      <c r="AE34" s="756"/>
      <c r="AF34" s="757"/>
      <c r="AG34" s="790"/>
      <c r="AH34" s="791"/>
      <c r="AI34" s="782"/>
      <c r="AJ34" s="783"/>
      <c r="AK34" s="783"/>
      <c r="AL34" s="784"/>
      <c r="AM34" s="57"/>
      <c r="AQ34" s="755"/>
      <c r="AR34" s="756"/>
      <c r="AS34" s="756"/>
      <c r="AT34" s="757"/>
    </row>
    <row r="35" spans="6:46" ht="15" customHeight="1" thickBot="1" x14ac:dyDescent="0.3">
      <c r="F35" s="828"/>
      <c r="G35" s="770"/>
      <c r="H35" s="771"/>
      <c r="I35" s="771"/>
      <c r="J35" s="772"/>
      <c r="K35" s="297"/>
      <c r="L35" s="777"/>
      <c r="M35" s="777"/>
      <c r="N35" s="777"/>
      <c r="O35" s="777"/>
      <c r="P35" s="777"/>
      <c r="Q35" s="777"/>
      <c r="R35" s="777"/>
      <c r="S35" s="777"/>
      <c r="T35" s="777"/>
      <c r="U35" s="777"/>
      <c r="V35" s="777"/>
      <c r="W35" s="777"/>
      <c r="X35" s="777"/>
      <c r="Y35" s="777"/>
      <c r="Z35" s="777"/>
      <c r="AA35" s="777"/>
      <c r="AB35" s="778"/>
      <c r="AC35" s="758"/>
      <c r="AD35" s="759"/>
      <c r="AE35" s="759"/>
      <c r="AF35" s="760"/>
      <c r="AG35" s="792"/>
      <c r="AH35" s="793"/>
      <c r="AI35" s="785"/>
      <c r="AJ35" s="786"/>
      <c r="AK35" s="786"/>
      <c r="AL35" s="787"/>
      <c r="AM35" s="57"/>
      <c r="AQ35" s="758"/>
      <c r="AR35" s="759"/>
      <c r="AS35" s="759"/>
      <c r="AT35" s="760"/>
    </row>
    <row r="36" spans="6:46" ht="15" customHeight="1" x14ac:dyDescent="0.25">
      <c r="F36" s="3"/>
      <c r="G36" s="3"/>
      <c r="H36" s="3"/>
      <c r="I36" s="3"/>
      <c r="AC36" s="3"/>
      <c r="AD36" s="3"/>
      <c r="AE36" s="3"/>
      <c r="AI36" s="34"/>
      <c r="AJ36" s="34"/>
      <c r="AK36" s="34"/>
      <c r="AL36" s="34"/>
      <c r="AQ36" s="3"/>
      <c r="AR36" s="3"/>
      <c r="AS36" s="3"/>
    </row>
    <row r="37" spans="6:46" s="18" customFormat="1" ht="21" customHeight="1" thickBot="1" x14ac:dyDescent="0.35">
      <c r="F37" s="35" t="s">
        <v>13</v>
      </c>
      <c r="G37" s="19"/>
      <c r="H37" s="19"/>
      <c r="I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0"/>
      <c r="AC37" s="21"/>
      <c r="AD37" s="21"/>
      <c r="AE37" s="21"/>
      <c r="AF37" s="22"/>
      <c r="AG37" s="23"/>
      <c r="AH37" s="24"/>
      <c r="AI37" s="25"/>
      <c r="AJ37" s="25"/>
      <c r="AK37" s="26"/>
      <c r="AL37" s="26"/>
      <c r="AQ37" s="21"/>
      <c r="AR37" s="21"/>
      <c r="AS37" s="21"/>
      <c r="AT37" s="22"/>
    </row>
    <row r="38" spans="6:46" ht="15" customHeight="1" x14ac:dyDescent="0.25">
      <c r="F38" s="657"/>
      <c r="G38" s="270" t="s">
        <v>659</v>
      </c>
      <c r="H38" s="130"/>
      <c r="I38" s="131"/>
      <c r="J38" s="271"/>
      <c r="K38" s="131"/>
      <c r="L38" s="144" t="s">
        <v>14</v>
      </c>
      <c r="M38" s="131"/>
      <c r="N38" s="114"/>
      <c r="O38" s="114"/>
      <c r="P38" s="114"/>
      <c r="Q38" s="114"/>
      <c r="R38" s="114"/>
      <c r="S38" s="114"/>
      <c r="T38" s="114"/>
      <c r="U38" s="133"/>
      <c r="V38" s="133"/>
      <c r="W38" s="133"/>
      <c r="X38" s="134"/>
      <c r="Y38" s="135"/>
      <c r="Z38" s="133"/>
      <c r="AA38" s="136"/>
      <c r="AB38" s="137"/>
      <c r="AC38" s="628">
        <f>AQ38*(1+$AC$18)</f>
        <v>0</v>
      </c>
      <c r="AD38" s="629"/>
      <c r="AE38" s="629"/>
      <c r="AF38" s="630"/>
      <c r="AG38" s="660"/>
      <c r="AH38" s="660"/>
      <c r="AI38" s="645" t="str">
        <f>IF(AG38 ="","",AG38*AC38)</f>
        <v/>
      </c>
      <c r="AJ38" s="646"/>
      <c r="AK38" s="646"/>
      <c r="AL38" s="647"/>
      <c r="AM38" s="57"/>
      <c r="AQ38" s="628">
        <v>0</v>
      </c>
      <c r="AR38" s="629"/>
      <c r="AS38" s="629"/>
      <c r="AT38" s="630"/>
    </row>
    <row r="39" spans="6:46" ht="15" customHeight="1" x14ac:dyDescent="0.25">
      <c r="F39" s="658"/>
      <c r="G39" s="213" t="s">
        <v>660</v>
      </c>
      <c r="H39" s="28"/>
      <c r="I39" s="29"/>
      <c r="J39" s="206"/>
      <c r="K39" s="29"/>
      <c r="L39" s="30" t="s">
        <v>414</v>
      </c>
      <c r="M39" s="29"/>
      <c r="N39" s="31"/>
      <c r="O39" s="31"/>
      <c r="P39" s="31"/>
      <c r="Q39" s="31"/>
      <c r="R39" s="31"/>
      <c r="S39" s="31"/>
      <c r="T39" s="31"/>
      <c r="U39" s="45"/>
      <c r="V39" s="45"/>
      <c r="W39" s="45"/>
      <c r="X39" s="46"/>
      <c r="Y39" s="47"/>
      <c r="Z39" s="45"/>
      <c r="AA39" s="48"/>
      <c r="AB39" s="138"/>
      <c r="AC39" s="608">
        <f>AQ39*(1+$AC$18)</f>
        <v>0</v>
      </c>
      <c r="AD39" s="609"/>
      <c r="AE39" s="609"/>
      <c r="AF39" s="610"/>
      <c r="AG39" s="613"/>
      <c r="AH39" s="613"/>
      <c r="AI39" s="649" t="str">
        <f>IF(AG39 ="","",AG39*AC39)</f>
        <v/>
      </c>
      <c r="AJ39" s="650"/>
      <c r="AK39" s="650"/>
      <c r="AL39" s="651"/>
      <c r="AM39" s="57"/>
      <c r="AQ39" s="608">
        <v>0</v>
      </c>
      <c r="AR39" s="609"/>
      <c r="AS39" s="609"/>
      <c r="AT39" s="610"/>
    </row>
    <row r="40" spans="6:46" ht="15" customHeight="1" x14ac:dyDescent="0.25">
      <c r="F40" s="658"/>
      <c r="G40" s="213" t="s">
        <v>661</v>
      </c>
      <c r="H40" s="28"/>
      <c r="I40" s="29"/>
      <c r="J40" s="206"/>
      <c r="K40" s="29"/>
      <c r="L40" s="30" t="s">
        <v>415</v>
      </c>
      <c r="M40" s="29"/>
      <c r="N40" s="31"/>
      <c r="O40" s="31"/>
      <c r="P40" s="31"/>
      <c r="Q40" s="31"/>
      <c r="R40" s="31"/>
      <c r="S40" s="31"/>
      <c r="T40" s="31"/>
      <c r="U40" s="45"/>
      <c r="V40" s="45"/>
      <c r="W40" s="45"/>
      <c r="X40" s="46"/>
      <c r="Y40" s="47"/>
      <c r="Z40" s="45"/>
      <c r="AA40" s="48"/>
      <c r="AB40" s="138"/>
      <c r="AC40" s="608">
        <v>220</v>
      </c>
      <c r="AD40" s="609"/>
      <c r="AE40" s="609"/>
      <c r="AF40" s="610"/>
      <c r="AG40" s="613"/>
      <c r="AH40" s="613"/>
      <c r="AI40" s="649" t="str">
        <f>IF(AG40 ="","",AG40*AC40)</f>
        <v/>
      </c>
      <c r="AJ40" s="650"/>
      <c r="AK40" s="650"/>
      <c r="AL40" s="651"/>
      <c r="AM40" s="57"/>
      <c r="AQ40" s="608">
        <v>177</v>
      </c>
      <c r="AR40" s="609"/>
      <c r="AS40" s="609"/>
      <c r="AT40" s="610"/>
    </row>
    <row r="41" spans="6:46" ht="15" customHeight="1" thickBot="1" x14ac:dyDescent="0.3">
      <c r="F41" s="659"/>
      <c r="G41" s="272" t="s">
        <v>662</v>
      </c>
      <c r="H41" s="97"/>
      <c r="I41" s="98"/>
      <c r="J41" s="265"/>
      <c r="K41" s="98"/>
      <c r="L41" s="99" t="s">
        <v>416</v>
      </c>
      <c r="M41" s="98"/>
      <c r="N41" s="97"/>
      <c r="O41" s="97"/>
      <c r="P41" s="97"/>
      <c r="Q41" s="97"/>
      <c r="R41" s="97"/>
      <c r="S41" s="97"/>
      <c r="T41" s="97"/>
      <c r="U41" s="126"/>
      <c r="V41" s="126"/>
      <c r="W41" s="126"/>
      <c r="X41" s="140"/>
      <c r="Y41" s="141"/>
      <c r="Z41" s="126"/>
      <c r="AA41" s="142"/>
      <c r="AB41" s="143"/>
      <c r="AC41" s="619">
        <v>220</v>
      </c>
      <c r="AD41" s="620"/>
      <c r="AE41" s="620"/>
      <c r="AF41" s="621"/>
      <c r="AG41" s="661"/>
      <c r="AH41" s="661"/>
      <c r="AI41" s="654" t="str">
        <f>IF(AG41 ="","",AG41*AC41)</f>
        <v/>
      </c>
      <c r="AJ41" s="655"/>
      <c r="AK41" s="655"/>
      <c r="AL41" s="656"/>
      <c r="AM41" s="57"/>
      <c r="AQ41" s="619">
        <v>177</v>
      </c>
      <c r="AR41" s="620"/>
      <c r="AS41" s="620"/>
      <c r="AT41" s="621"/>
    </row>
    <row r="42" spans="6:46" ht="15" customHeight="1" x14ac:dyDescent="0.25"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Q42" s="3"/>
      <c r="AR42" s="3"/>
      <c r="AS42" s="3"/>
      <c r="AT42" s="3"/>
    </row>
    <row r="43" spans="6:46" ht="15" customHeight="1" x14ac:dyDescent="0.25">
      <c r="V43" s="803" t="s">
        <v>15</v>
      </c>
      <c r="W43" s="803"/>
      <c r="X43" s="803"/>
      <c r="Y43" s="803"/>
      <c r="Z43" s="803"/>
      <c r="AA43" s="803"/>
      <c r="AB43" s="803"/>
      <c r="AC43" s="803"/>
      <c r="AD43" s="803"/>
      <c r="AE43" s="803"/>
      <c r="AF43" s="803"/>
      <c r="AG43" s="803"/>
      <c r="AH43" s="803"/>
      <c r="AI43" s="803"/>
      <c r="AJ43" s="803"/>
      <c r="AK43" s="803"/>
      <c r="AL43" s="803"/>
      <c r="AM43" s="3"/>
      <c r="AQ43" s="3"/>
      <c r="AR43" s="3"/>
      <c r="AS43" s="3"/>
      <c r="AT43" s="3"/>
    </row>
    <row r="44" spans="6:46" ht="15" customHeight="1" x14ac:dyDescent="0.25"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Q44" s="3"/>
      <c r="AR44" s="3"/>
      <c r="AS44" s="3"/>
      <c r="AT44" s="3"/>
    </row>
    <row r="45" spans="6:46" ht="15" customHeight="1" x14ac:dyDescent="0.25"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Q45" s="3"/>
      <c r="AR45" s="3"/>
      <c r="AS45" s="3"/>
      <c r="AT45" s="3"/>
    </row>
    <row r="46" spans="6:46" ht="15" customHeight="1" x14ac:dyDescent="0.25"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Q46" s="3"/>
      <c r="AR46" s="3"/>
      <c r="AS46" s="3"/>
      <c r="AT46" s="3"/>
    </row>
    <row r="47" spans="6:46" ht="15" customHeight="1" x14ac:dyDescent="0.25"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Q47" s="3"/>
      <c r="AR47" s="3"/>
      <c r="AS47" s="3"/>
      <c r="AT47" s="3"/>
    </row>
    <row r="48" spans="6:46" ht="15" customHeight="1" x14ac:dyDescent="0.25"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Q48" s="3"/>
      <c r="AR48" s="3"/>
      <c r="AS48" s="3"/>
      <c r="AT48" s="3"/>
    </row>
    <row r="49" spans="1:46" ht="15" customHeight="1" x14ac:dyDescent="0.25"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Q49" s="3"/>
      <c r="AR49" s="3"/>
      <c r="AS49" s="3"/>
      <c r="AT49" s="3"/>
    </row>
    <row r="50" spans="1:46" ht="15" customHeight="1" x14ac:dyDescent="0.25"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Q50" s="3"/>
      <c r="AR50" s="3"/>
      <c r="AS50" s="3"/>
      <c r="AT50" s="3"/>
    </row>
    <row r="51" spans="1:46" ht="15" customHeight="1" x14ac:dyDescent="0.25"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Q51" s="3"/>
      <c r="AR51" s="3"/>
      <c r="AS51" s="3"/>
      <c r="AT51" s="3"/>
    </row>
    <row r="52" spans="1:46" ht="15" customHeight="1" x14ac:dyDescent="0.25"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Q52" s="3"/>
      <c r="AR52" s="3"/>
      <c r="AS52" s="3"/>
      <c r="AT52" s="3"/>
    </row>
    <row r="53" spans="1:46" ht="15" customHeight="1" x14ac:dyDescent="0.25"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Q53" s="3"/>
      <c r="AR53" s="3"/>
      <c r="AS53" s="3"/>
      <c r="AT53" s="3"/>
    </row>
    <row r="54" spans="1:46" ht="15" customHeight="1" x14ac:dyDescent="0.25"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Q54" s="3"/>
      <c r="AR54" s="3"/>
      <c r="AS54" s="3"/>
      <c r="AT54" s="3"/>
    </row>
    <row r="55" spans="1:46" ht="15" customHeight="1" x14ac:dyDescent="0.25"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Q55" s="3"/>
      <c r="AR55" s="3"/>
      <c r="AS55" s="3"/>
      <c r="AT55" s="3"/>
    </row>
    <row r="56" spans="1:46" ht="15" customHeight="1" x14ac:dyDescent="0.25"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Q56" s="3"/>
      <c r="AR56" s="3"/>
      <c r="AS56" s="3"/>
      <c r="AT56" s="3"/>
    </row>
    <row r="57" spans="1:46" ht="17.25" customHeight="1" x14ac:dyDescent="0.25"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Q57" s="3"/>
      <c r="AR57" s="3"/>
      <c r="AS57" s="3"/>
      <c r="AT57" s="3"/>
    </row>
    <row r="58" spans="1:46" ht="15" customHeight="1" x14ac:dyDescent="0.25"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Q58" s="3"/>
      <c r="AR58" s="3"/>
      <c r="AS58" s="3"/>
      <c r="AT58" s="3"/>
    </row>
    <row r="59" spans="1:46" ht="15" customHeight="1" x14ac:dyDescent="0.25"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Q59" s="3"/>
      <c r="AR59" s="3"/>
      <c r="AS59" s="3"/>
      <c r="AT59" s="3"/>
    </row>
    <row r="60" spans="1:46" ht="15" customHeight="1" x14ac:dyDescent="0.25"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"/>
      <c r="AQ60" s="3"/>
      <c r="AR60" s="3"/>
      <c r="AS60" s="3"/>
      <c r="AT60" s="3"/>
    </row>
    <row r="61" spans="1:46" ht="15" customHeight="1" x14ac:dyDescent="0.25">
      <c r="V61" s="365"/>
      <c r="W61" s="365"/>
      <c r="X61" s="365"/>
      <c r="Y61" s="365"/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  <c r="AJ61" s="365"/>
      <c r="AK61" s="365"/>
      <c r="AL61" s="365"/>
      <c r="AM61" s="3"/>
      <c r="AQ61" s="3"/>
      <c r="AR61" s="3"/>
      <c r="AS61" s="3"/>
      <c r="AT61" s="3"/>
    </row>
    <row r="62" spans="1:46" ht="3" customHeight="1" x14ac:dyDescent="0.25">
      <c r="A62" s="3"/>
      <c r="B62" s="3"/>
      <c r="C62" s="3"/>
      <c r="D62" s="3"/>
      <c r="E62" s="3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64"/>
      <c r="W62" s="364"/>
      <c r="X62" s="364"/>
      <c r="Y62" s="364"/>
      <c r="Z62" s="364"/>
      <c r="AA62" s="364"/>
      <c r="AB62" s="364"/>
      <c r="AC62" s="364"/>
      <c r="AD62" s="364"/>
      <c r="AE62" s="364"/>
      <c r="AF62" s="364"/>
      <c r="AG62" s="364"/>
      <c r="AH62" s="364"/>
      <c r="AI62" s="364"/>
      <c r="AJ62" s="364"/>
      <c r="AK62" s="364"/>
      <c r="AL62" s="364"/>
    </row>
    <row r="63" spans="1:46" ht="8.1" customHeight="1" x14ac:dyDescent="0.25">
      <c r="A63" s="196" t="s">
        <v>0</v>
      </c>
      <c r="B63" s="197"/>
      <c r="C63" s="197"/>
      <c r="D63" s="197"/>
      <c r="E63" s="197"/>
      <c r="F63" s="197"/>
      <c r="G63" s="197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9"/>
      <c r="X63" s="196" t="s">
        <v>1</v>
      </c>
      <c r="Y63" s="197"/>
      <c r="Z63" s="198"/>
      <c r="AA63" s="198"/>
      <c r="AB63" s="199"/>
      <c r="AC63" s="631" t="s">
        <v>343</v>
      </c>
      <c r="AD63" s="632"/>
      <c r="AE63" s="632"/>
      <c r="AF63" s="633"/>
      <c r="AG63" s="662" t="s">
        <v>2</v>
      </c>
      <c r="AH63" s="663"/>
      <c r="AI63" s="702" t="s">
        <v>3</v>
      </c>
      <c r="AJ63" s="703"/>
      <c r="AK63" s="703"/>
      <c r="AL63" s="704"/>
      <c r="AQ63" s="631" t="s">
        <v>32</v>
      </c>
      <c r="AR63" s="632"/>
      <c r="AS63" s="632"/>
      <c r="AT63" s="633"/>
    </row>
    <row r="64" spans="1:46" ht="8.1" customHeight="1" x14ac:dyDescent="0.25">
      <c r="A64" s="711" t="s">
        <v>671</v>
      </c>
      <c r="B64" s="712"/>
      <c r="C64" s="712"/>
      <c r="D64" s="712"/>
      <c r="E64" s="712"/>
      <c r="F64" s="712"/>
      <c r="G64" s="712"/>
      <c r="H64" s="712"/>
      <c r="I64" s="712"/>
      <c r="J64" s="712"/>
      <c r="K64" s="712"/>
      <c r="L64" s="712"/>
      <c r="M64" s="712"/>
      <c r="N64" s="712"/>
      <c r="O64" s="712"/>
      <c r="P64" s="712"/>
      <c r="Q64" s="712"/>
      <c r="R64" s="712"/>
      <c r="S64" s="712"/>
      <c r="T64" s="712"/>
      <c r="U64" s="712"/>
      <c r="V64" s="712"/>
      <c r="W64" s="713"/>
      <c r="X64" s="717" t="s">
        <v>4</v>
      </c>
      <c r="Y64" s="718"/>
      <c r="Z64" s="718"/>
      <c r="AA64" s="718"/>
      <c r="AB64" s="719"/>
      <c r="AC64" s="634"/>
      <c r="AD64" s="635"/>
      <c r="AE64" s="635"/>
      <c r="AF64" s="636"/>
      <c r="AG64" s="664"/>
      <c r="AH64" s="665"/>
      <c r="AI64" s="705"/>
      <c r="AJ64" s="706"/>
      <c r="AK64" s="706"/>
      <c r="AL64" s="707"/>
      <c r="AQ64" s="634"/>
      <c r="AR64" s="635"/>
      <c r="AS64" s="635"/>
      <c r="AT64" s="636"/>
    </row>
    <row r="65" spans="1:46" ht="8.1" customHeight="1" x14ac:dyDescent="0.25">
      <c r="A65" s="711"/>
      <c r="B65" s="712"/>
      <c r="C65" s="712"/>
      <c r="D65" s="712"/>
      <c r="E65" s="712"/>
      <c r="F65" s="712"/>
      <c r="G65" s="712"/>
      <c r="H65" s="712"/>
      <c r="I65" s="712"/>
      <c r="J65" s="712"/>
      <c r="K65" s="712"/>
      <c r="L65" s="712"/>
      <c r="M65" s="712"/>
      <c r="N65" s="712"/>
      <c r="O65" s="712"/>
      <c r="P65" s="712"/>
      <c r="Q65" s="712"/>
      <c r="R65" s="712"/>
      <c r="S65" s="712"/>
      <c r="T65" s="712"/>
      <c r="U65" s="712"/>
      <c r="V65" s="712"/>
      <c r="W65" s="713"/>
      <c r="X65" s="717"/>
      <c r="Y65" s="718"/>
      <c r="Z65" s="718"/>
      <c r="AA65" s="718"/>
      <c r="AB65" s="719"/>
      <c r="AC65" s="634"/>
      <c r="AD65" s="635"/>
      <c r="AE65" s="635"/>
      <c r="AF65" s="636"/>
      <c r="AG65" s="664"/>
      <c r="AH65" s="665"/>
      <c r="AI65" s="705"/>
      <c r="AJ65" s="706"/>
      <c r="AK65" s="706"/>
      <c r="AL65" s="707"/>
      <c r="AQ65" s="634"/>
      <c r="AR65" s="635"/>
      <c r="AS65" s="635"/>
      <c r="AT65" s="636"/>
    </row>
    <row r="66" spans="1:46" ht="8.1" customHeight="1" x14ac:dyDescent="0.25">
      <c r="A66" s="714"/>
      <c r="B66" s="715"/>
      <c r="C66" s="715"/>
      <c r="D66" s="715"/>
      <c r="E66" s="715"/>
      <c r="F66" s="715"/>
      <c r="G66" s="715"/>
      <c r="H66" s="715"/>
      <c r="I66" s="715"/>
      <c r="J66" s="715"/>
      <c r="K66" s="715"/>
      <c r="L66" s="715"/>
      <c r="M66" s="715"/>
      <c r="N66" s="715"/>
      <c r="O66" s="715"/>
      <c r="P66" s="715"/>
      <c r="Q66" s="715"/>
      <c r="R66" s="715"/>
      <c r="S66" s="715"/>
      <c r="T66" s="715"/>
      <c r="U66" s="715"/>
      <c r="V66" s="715"/>
      <c r="W66" s="716"/>
      <c r="X66" s="720"/>
      <c r="Y66" s="721"/>
      <c r="Z66" s="721"/>
      <c r="AA66" s="721"/>
      <c r="AB66" s="722"/>
      <c r="AC66" s="637"/>
      <c r="AD66" s="638"/>
      <c r="AE66" s="638"/>
      <c r="AF66" s="639"/>
      <c r="AG66" s="666"/>
      <c r="AH66" s="667"/>
      <c r="AI66" s="708"/>
      <c r="AJ66" s="709"/>
      <c r="AK66" s="709"/>
      <c r="AL66" s="710"/>
      <c r="AQ66" s="637"/>
      <c r="AR66" s="638"/>
      <c r="AS66" s="638"/>
      <c r="AT66" s="639"/>
    </row>
    <row r="67" spans="1:46" ht="15" customHeight="1" x14ac:dyDescent="0.25"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/>
      <c r="Z67" s="5"/>
      <c r="AA67" s="5"/>
      <c r="AB67" s="5"/>
      <c r="AC67" s="625">
        <f>AC18</f>
        <v>0.19</v>
      </c>
      <c r="AD67" s="626"/>
      <c r="AE67" s="626"/>
      <c r="AF67" s="627"/>
      <c r="AG67" s="8"/>
      <c r="AH67" s="8"/>
      <c r="AI67" s="9"/>
      <c r="AJ67" s="9"/>
      <c r="AK67" s="10"/>
      <c r="AL67" s="11"/>
      <c r="AQ67" s="200"/>
      <c r="AR67" s="201"/>
      <c r="AS67" s="201"/>
      <c r="AT67" s="201"/>
    </row>
    <row r="68" spans="1:46" ht="15" customHeight="1" thickBot="1" x14ac:dyDescent="0.3">
      <c r="F68" s="59" t="s">
        <v>16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Q68" s="60"/>
      <c r="AR68" s="60"/>
      <c r="AS68" s="60"/>
      <c r="AT68" s="60"/>
    </row>
    <row r="69" spans="1:46" ht="15" customHeight="1" thickBot="1" x14ac:dyDescent="0.3">
      <c r="F69" s="224"/>
      <c r="G69" s="230" t="s">
        <v>178</v>
      </c>
      <c r="H69" s="226"/>
      <c r="I69" s="227"/>
      <c r="J69" s="228"/>
      <c r="K69" s="493"/>
      <c r="L69" s="494" t="s">
        <v>923</v>
      </c>
      <c r="M69" s="493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494"/>
      <c r="Y69" s="493"/>
      <c r="Z69" s="225"/>
      <c r="AA69" s="550"/>
      <c r="AB69" s="550"/>
      <c r="AC69" s="749">
        <v>61</v>
      </c>
      <c r="AD69" s="750"/>
      <c r="AE69" s="750"/>
      <c r="AF69" s="751"/>
      <c r="AG69" s="799"/>
      <c r="AH69" s="800"/>
      <c r="AI69" s="801" t="str">
        <f t="shared" ref="AI69" si="1">IF(AG69 ="","",AG69*AC69)</f>
        <v/>
      </c>
      <c r="AJ69" s="801"/>
      <c r="AK69" s="801"/>
      <c r="AL69" s="802"/>
      <c r="AQ69" s="749">
        <v>49</v>
      </c>
      <c r="AR69" s="750"/>
      <c r="AS69" s="750"/>
      <c r="AT69" s="751"/>
    </row>
    <row r="70" spans="1:46" ht="14.25" customHeight="1" x14ac:dyDescent="0.25">
      <c r="F70" s="224"/>
      <c r="G70" s="230" t="s">
        <v>204</v>
      </c>
      <c r="H70" s="226"/>
      <c r="I70" s="227"/>
      <c r="J70" s="228"/>
      <c r="K70" s="493"/>
      <c r="L70" s="494" t="s">
        <v>910</v>
      </c>
      <c r="M70" s="493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494"/>
      <c r="Y70" s="493"/>
      <c r="Z70" s="225"/>
      <c r="AA70" s="550"/>
      <c r="AB70" s="550"/>
      <c r="AC70" s="749">
        <v>239</v>
      </c>
      <c r="AD70" s="750"/>
      <c r="AE70" s="750"/>
      <c r="AF70" s="751"/>
      <c r="AG70" s="799"/>
      <c r="AH70" s="800"/>
      <c r="AI70" s="801" t="str">
        <f t="shared" ref="AI70:AI89" si="2">IF(AG70 ="","",AG70*AC70)</f>
        <v/>
      </c>
      <c r="AJ70" s="801"/>
      <c r="AK70" s="801"/>
      <c r="AL70" s="802"/>
      <c r="AM70" s="57"/>
      <c r="AQ70" s="749">
        <v>196</v>
      </c>
      <c r="AR70" s="750"/>
      <c r="AS70" s="750"/>
      <c r="AT70" s="751"/>
    </row>
    <row r="71" spans="1:46" ht="15" customHeight="1" x14ac:dyDescent="0.25">
      <c r="F71" s="234"/>
      <c r="G71" s="273" t="s">
        <v>205</v>
      </c>
      <c r="H71" s="236"/>
      <c r="I71" s="237"/>
      <c r="J71" s="238"/>
      <c r="K71" s="499"/>
      <c r="L71" s="277" t="s">
        <v>730</v>
      </c>
      <c r="M71" s="499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500"/>
      <c r="Y71" s="499"/>
      <c r="Z71" s="235"/>
      <c r="AA71" s="553"/>
      <c r="AB71" s="553"/>
      <c r="AC71" s="740">
        <v>929</v>
      </c>
      <c r="AD71" s="741"/>
      <c r="AE71" s="741"/>
      <c r="AF71" s="742"/>
      <c r="AG71" s="795"/>
      <c r="AH71" s="796"/>
      <c r="AI71" s="797" t="str">
        <f t="shared" si="2"/>
        <v/>
      </c>
      <c r="AJ71" s="797"/>
      <c r="AK71" s="797"/>
      <c r="AL71" s="798"/>
      <c r="AM71" s="57"/>
      <c r="AQ71" s="740">
        <v>735</v>
      </c>
      <c r="AR71" s="741"/>
      <c r="AS71" s="741"/>
      <c r="AT71" s="742"/>
    </row>
    <row r="72" spans="1:46" ht="15" customHeight="1" thickBot="1" x14ac:dyDescent="0.3">
      <c r="F72" s="250"/>
      <c r="G72" s="303" t="s">
        <v>206</v>
      </c>
      <c r="H72" s="252"/>
      <c r="I72" s="253"/>
      <c r="J72" s="254"/>
      <c r="K72" s="511"/>
      <c r="L72" s="304" t="s">
        <v>911</v>
      </c>
      <c r="M72" s="511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515"/>
      <c r="Y72" s="511"/>
      <c r="Z72" s="259"/>
      <c r="AA72" s="551"/>
      <c r="AB72" s="551"/>
      <c r="AC72" s="743">
        <v>227</v>
      </c>
      <c r="AD72" s="744"/>
      <c r="AE72" s="744"/>
      <c r="AF72" s="745"/>
      <c r="AG72" s="809"/>
      <c r="AH72" s="810"/>
      <c r="AI72" s="812" t="str">
        <f t="shared" si="2"/>
        <v/>
      </c>
      <c r="AJ72" s="812"/>
      <c r="AK72" s="812"/>
      <c r="AL72" s="813"/>
      <c r="AM72" s="57"/>
      <c r="AQ72" s="743">
        <v>184</v>
      </c>
      <c r="AR72" s="744"/>
      <c r="AS72" s="744"/>
      <c r="AT72" s="745"/>
    </row>
    <row r="73" spans="1:46" ht="15" customHeight="1" thickBot="1" x14ac:dyDescent="0.3">
      <c r="F73" s="224"/>
      <c r="G73" s="225" t="s">
        <v>207</v>
      </c>
      <c r="H73" s="226"/>
      <c r="I73" s="227"/>
      <c r="J73" s="228"/>
      <c r="K73" s="493"/>
      <c r="L73" s="494" t="s">
        <v>789</v>
      </c>
      <c r="M73" s="493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494"/>
      <c r="Y73" s="493"/>
      <c r="Z73" s="225"/>
      <c r="AA73" s="550"/>
      <c r="AB73" s="550"/>
      <c r="AC73" s="749">
        <v>339</v>
      </c>
      <c r="AD73" s="750"/>
      <c r="AE73" s="750"/>
      <c r="AF73" s="751"/>
      <c r="AG73" s="799"/>
      <c r="AH73" s="800"/>
      <c r="AI73" s="801" t="str">
        <f t="shared" si="2"/>
        <v/>
      </c>
      <c r="AJ73" s="801"/>
      <c r="AK73" s="801"/>
      <c r="AL73" s="802"/>
      <c r="AM73" s="57"/>
      <c r="AQ73" s="749">
        <v>272</v>
      </c>
      <c r="AR73" s="750"/>
      <c r="AS73" s="750"/>
      <c r="AT73" s="751"/>
    </row>
    <row r="74" spans="1:46" ht="15" customHeight="1" x14ac:dyDescent="0.25">
      <c r="F74" s="234"/>
      <c r="G74" s="235" t="s">
        <v>208</v>
      </c>
      <c r="H74" s="236"/>
      <c r="I74" s="237"/>
      <c r="J74" s="238"/>
      <c r="K74" s="499"/>
      <c r="L74" s="494" t="s">
        <v>924</v>
      </c>
      <c r="M74" s="499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500"/>
      <c r="Y74" s="499"/>
      <c r="Z74" s="235"/>
      <c r="AA74" s="553"/>
      <c r="AB74" s="553"/>
      <c r="AC74" s="740">
        <v>161</v>
      </c>
      <c r="AD74" s="741"/>
      <c r="AE74" s="741"/>
      <c r="AF74" s="742"/>
      <c r="AG74" s="795"/>
      <c r="AH74" s="796"/>
      <c r="AI74" s="797" t="str">
        <f t="shared" si="2"/>
        <v/>
      </c>
      <c r="AJ74" s="797"/>
      <c r="AK74" s="797"/>
      <c r="AL74" s="798"/>
      <c r="AM74" s="57"/>
      <c r="AQ74" s="740">
        <v>128</v>
      </c>
      <c r="AR74" s="741"/>
      <c r="AS74" s="741"/>
      <c r="AT74" s="742"/>
    </row>
    <row r="75" spans="1:46" ht="15" customHeight="1" x14ac:dyDescent="0.25">
      <c r="F75" s="234"/>
      <c r="G75" s="235" t="s">
        <v>209</v>
      </c>
      <c r="H75" s="236"/>
      <c r="I75" s="237"/>
      <c r="J75" s="238"/>
      <c r="K75" s="499"/>
      <c r="L75" s="500" t="s">
        <v>925</v>
      </c>
      <c r="M75" s="499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500"/>
      <c r="Y75" s="499"/>
      <c r="Z75" s="235"/>
      <c r="AA75" s="553"/>
      <c r="AB75" s="553"/>
      <c r="AC75" s="740">
        <v>215</v>
      </c>
      <c r="AD75" s="741"/>
      <c r="AE75" s="741"/>
      <c r="AF75" s="742"/>
      <c r="AG75" s="795"/>
      <c r="AH75" s="796"/>
      <c r="AI75" s="797" t="str">
        <f t="shared" si="2"/>
        <v/>
      </c>
      <c r="AJ75" s="797"/>
      <c r="AK75" s="797"/>
      <c r="AL75" s="798"/>
      <c r="AM75" s="57"/>
      <c r="AQ75" s="740">
        <v>175</v>
      </c>
      <c r="AR75" s="741"/>
      <c r="AS75" s="741"/>
      <c r="AT75" s="742"/>
    </row>
    <row r="76" spans="1:46" ht="15" customHeight="1" x14ac:dyDescent="0.25">
      <c r="F76" s="244"/>
      <c r="G76" s="235" t="s">
        <v>210</v>
      </c>
      <c r="H76" s="236"/>
      <c r="I76" s="237"/>
      <c r="J76" s="238"/>
      <c r="K76" s="499"/>
      <c r="L76" s="500" t="s">
        <v>927</v>
      </c>
      <c r="M76" s="505"/>
      <c r="N76" s="554"/>
      <c r="O76" s="554"/>
      <c r="P76" s="554"/>
      <c r="Q76" s="554"/>
      <c r="R76" s="554"/>
      <c r="S76" s="554"/>
      <c r="T76" s="554"/>
      <c r="U76" s="554"/>
      <c r="V76" s="554"/>
      <c r="W76" s="554"/>
      <c r="X76" s="555"/>
      <c r="Y76" s="505"/>
      <c r="Z76" s="554"/>
      <c r="AA76" s="556"/>
      <c r="AB76" s="556"/>
      <c r="AC76" s="740">
        <v>1108</v>
      </c>
      <c r="AD76" s="741"/>
      <c r="AE76" s="741"/>
      <c r="AF76" s="742"/>
      <c r="AG76" s="795"/>
      <c r="AH76" s="796"/>
      <c r="AI76" s="797" t="str">
        <f t="shared" si="2"/>
        <v/>
      </c>
      <c r="AJ76" s="797"/>
      <c r="AK76" s="797"/>
      <c r="AL76" s="798"/>
      <c r="AM76" s="57"/>
      <c r="AQ76" s="740">
        <v>908</v>
      </c>
      <c r="AR76" s="741"/>
      <c r="AS76" s="741"/>
      <c r="AT76" s="742"/>
    </row>
    <row r="77" spans="1:46" ht="15" customHeight="1" thickBot="1" x14ac:dyDescent="0.3">
      <c r="F77" s="250"/>
      <c r="G77" s="259" t="s">
        <v>211</v>
      </c>
      <c r="H77" s="252"/>
      <c r="I77" s="253"/>
      <c r="J77" s="254"/>
      <c r="K77" s="511"/>
      <c r="L77" s="515" t="s">
        <v>935</v>
      </c>
      <c r="M77" s="511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515"/>
      <c r="Y77" s="511"/>
      <c r="Z77" s="259"/>
      <c r="AA77" s="551"/>
      <c r="AB77" s="551"/>
      <c r="AC77" s="743">
        <v>342</v>
      </c>
      <c r="AD77" s="744"/>
      <c r="AE77" s="744"/>
      <c r="AF77" s="745"/>
      <c r="AG77" s="809"/>
      <c r="AH77" s="810"/>
      <c r="AI77" s="812" t="str">
        <f t="shared" si="2"/>
        <v/>
      </c>
      <c r="AJ77" s="812"/>
      <c r="AK77" s="812"/>
      <c r="AL77" s="813"/>
      <c r="AM77" s="57"/>
      <c r="AQ77" s="743">
        <v>249</v>
      </c>
      <c r="AR77" s="744"/>
      <c r="AS77" s="744"/>
      <c r="AT77" s="745"/>
    </row>
    <row r="78" spans="1:46" ht="15" customHeight="1" thickBot="1" x14ac:dyDescent="0.3">
      <c r="F78" s="216"/>
      <c r="G78" s="306" t="s">
        <v>212</v>
      </c>
      <c r="H78" s="218"/>
      <c r="I78" s="219"/>
      <c r="J78" s="220"/>
      <c r="K78" s="489"/>
      <c r="L78" s="307" t="s">
        <v>929</v>
      </c>
      <c r="M78" s="489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7"/>
      <c r="Y78" s="489"/>
      <c r="Z78" s="306"/>
      <c r="AA78" s="552"/>
      <c r="AB78" s="552"/>
      <c r="AC78" s="816">
        <v>747</v>
      </c>
      <c r="AD78" s="817"/>
      <c r="AE78" s="817"/>
      <c r="AF78" s="818"/>
      <c r="AG78" s="819"/>
      <c r="AH78" s="820"/>
      <c r="AI78" s="821" t="str">
        <f t="shared" si="2"/>
        <v/>
      </c>
      <c r="AJ78" s="821"/>
      <c r="AK78" s="821"/>
      <c r="AL78" s="822"/>
      <c r="AM78" s="57"/>
      <c r="AQ78" s="816">
        <v>603</v>
      </c>
      <c r="AR78" s="817"/>
      <c r="AS78" s="817"/>
      <c r="AT78" s="818"/>
    </row>
    <row r="79" spans="1:46" ht="15" customHeight="1" x14ac:dyDescent="0.25">
      <c r="F79" s="224"/>
      <c r="G79" s="230" t="s">
        <v>213</v>
      </c>
      <c r="H79" s="226"/>
      <c r="I79" s="227"/>
      <c r="J79" s="228"/>
      <c r="K79" s="493"/>
      <c r="L79" s="494" t="s">
        <v>936</v>
      </c>
      <c r="M79" s="493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494"/>
      <c r="Y79" s="493"/>
      <c r="Z79" s="225"/>
      <c r="AA79" s="550"/>
      <c r="AB79" s="550"/>
      <c r="AC79" s="749">
        <v>196</v>
      </c>
      <c r="AD79" s="750"/>
      <c r="AE79" s="750"/>
      <c r="AF79" s="751"/>
      <c r="AG79" s="799"/>
      <c r="AH79" s="800"/>
      <c r="AI79" s="801" t="str">
        <f t="shared" si="2"/>
        <v/>
      </c>
      <c r="AJ79" s="801"/>
      <c r="AK79" s="801"/>
      <c r="AL79" s="802"/>
      <c r="AM79" s="57"/>
      <c r="AQ79" s="749">
        <v>157</v>
      </c>
      <c r="AR79" s="750"/>
      <c r="AS79" s="750"/>
      <c r="AT79" s="751"/>
    </row>
    <row r="80" spans="1:46" ht="15" customHeight="1" x14ac:dyDescent="0.25">
      <c r="F80" s="234"/>
      <c r="G80" s="235" t="s">
        <v>214</v>
      </c>
      <c r="H80" s="236"/>
      <c r="I80" s="237"/>
      <c r="J80" s="238"/>
      <c r="K80" s="499"/>
      <c r="L80" s="500" t="s">
        <v>745</v>
      </c>
      <c r="M80" s="499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500"/>
      <c r="Y80" s="499"/>
      <c r="Z80" s="235"/>
      <c r="AA80" s="553"/>
      <c r="AB80" s="553"/>
      <c r="AC80" s="740">
        <v>1566</v>
      </c>
      <c r="AD80" s="741"/>
      <c r="AE80" s="741"/>
      <c r="AF80" s="742"/>
      <c r="AG80" s="795"/>
      <c r="AH80" s="796"/>
      <c r="AI80" s="797" t="str">
        <f t="shared" si="2"/>
        <v/>
      </c>
      <c r="AJ80" s="797"/>
      <c r="AK80" s="797"/>
      <c r="AL80" s="798"/>
      <c r="AM80" s="57"/>
      <c r="AQ80" s="740">
        <v>1272</v>
      </c>
      <c r="AR80" s="741"/>
      <c r="AS80" s="741"/>
      <c r="AT80" s="742"/>
    </row>
    <row r="81" spans="6:46" ht="15" customHeight="1" x14ac:dyDescent="0.25">
      <c r="F81" s="234"/>
      <c r="G81" s="235" t="s">
        <v>215</v>
      </c>
      <c r="H81" s="236"/>
      <c r="I81" s="237"/>
      <c r="J81" s="238"/>
      <c r="K81" s="499"/>
      <c r="L81" s="500" t="s">
        <v>841</v>
      </c>
      <c r="M81" s="499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500"/>
      <c r="Y81" s="499"/>
      <c r="Z81" s="235"/>
      <c r="AA81" s="553"/>
      <c r="AB81" s="553"/>
      <c r="AC81" s="740">
        <v>14</v>
      </c>
      <c r="AD81" s="741"/>
      <c r="AE81" s="741"/>
      <c r="AF81" s="742"/>
      <c r="AG81" s="795"/>
      <c r="AH81" s="796"/>
      <c r="AI81" s="797" t="str">
        <f t="shared" si="2"/>
        <v/>
      </c>
      <c r="AJ81" s="797"/>
      <c r="AK81" s="797"/>
      <c r="AL81" s="798"/>
      <c r="AM81" s="57"/>
      <c r="AQ81" s="740">
        <v>11</v>
      </c>
      <c r="AR81" s="741"/>
      <c r="AS81" s="741"/>
      <c r="AT81" s="742"/>
    </row>
    <row r="82" spans="6:46" ht="15" customHeight="1" x14ac:dyDescent="0.25">
      <c r="F82" s="234"/>
      <c r="G82" s="235" t="s">
        <v>216</v>
      </c>
      <c r="H82" s="236"/>
      <c r="I82" s="237"/>
      <c r="J82" s="238"/>
      <c r="K82" s="499"/>
      <c r="L82" s="500" t="s">
        <v>692</v>
      </c>
      <c r="M82" s="499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500"/>
      <c r="Y82" s="499"/>
      <c r="Z82" s="235"/>
      <c r="AA82" s="553"/>
      <c r="AB82" s="553"/>
      <c r="AC82" s="740">
        <v>56</v>
      </c>
      <c r="AD82" s="741"/>
      <c r="AE82" s="741"/>
      <c r="AF82" s="742"/>
      <c r="AG82" s="795"/>
      <c r="AH82" s="796"/>
      <c r="AI82" s="797" t="str">
        <f t="shared" si="2"/>
        <v/>
      </c>
      <c r="AJ82" s="797"/>
      <c r="AK82" s="797"/>
      <c r="AL82" s="798"/>
      <c r="AM82" s="57"/>
      <c r="AQ82" s="740">
        <v>44</v>
      </c>
      <c r="AR82" s="741"/>
      <c r="AS82" s="741"/>
      <c r="AT82" s="742"/>
    </row>
    <row r="83" spans="6:46" ht="15" customHeight="1" x14ac:dyDescent="0.25">
      <c r="F83" s="234"/>
      <c r="G83" s="235" t="s">
        <v>217</v>
      </c>
      <c r="H83" s="236"/>
      <c r="I83" s="237"/>
      <c r="J83" s="238"/>
      <c r="K83" s="499"/>
      <c r="L83" s="500" t="s">
        <v>919</v>
      </c>
      <c r="M83" s="499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500"/>
      <c r="Y83" s="499"/>
      <c r="Z83" s="235"/>
      <c r="AA83" s="553"/>
      <c r="AB83" s="553"/>
      <c r="AC83" s="740">
        <v>101</v>
      </c>
      <c r="AD83" s="741"/>
      <c r="AE83" s="741"/>
      <c r="AF83" s="742"/>
      <c r="AG83" s="795"/>
      <c r="AH83" s="796"/>
      <c r="AI83" s="797" t="str">
        <f t="shared" si="2"/>
        <v/>
      </c>
      <c r="AJ83" s="797"/>
      <c r="AK83" s="797"/>
      <c r="AL83" s="798"/>
      <c r="AM83" s="57"/>
      <c r="AQ83" s="740">
        <v>73</v>
      </c>
      <c r="AR83" s="741"/>
      <c r="AS83" s="741"/>
      <c r="AT83" s="742"/>
    </row>
    <row r="84" spans="6:46" ht="15" customHeight="1" x14ac:dyDescent="0.25">
      <c r="F84" s="234"/>
      <c r="G84" s="235" t="s">
        <v>218</v>
      </c>
      <c r="H84" s="236"/>
      <c r="I84" s="237"/>
      <c r="J84" s="238"/>
      <c r="K84" s="499"/>
      <c r="L84" s="500" t="s">
        <v>843</v>
      </c>
      <c r="M84" s="499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500"/>
      <c r="Y84" s="499"/>
      <c r="Z84" s="235"/>
      <c r="AA84" s="553"/>
      <c r="AB84" s="553"/>
      <c r="AC84" s="740">
        <v>1028</v>
      </c>
      <c r="AD84" s="741"/>
      <c r="AE84" s="741"/>
      <c r="AF84" s="742"/>
      <c r="AG84" s="795"/>
      <c r="AH84" s="796"/>
      <c r="AI84" s="797" t="str">
        <f t="shared" si="2"/>
        <v/>
      </c>
      <c r="AJ84" s="797"/>
      <c r="AK84" s="797"/>
      <c r="AL84" s="798"/>
      <c r="AM84" s="57"/>
      <c r="AQ84" s="740">
        <v>833</v>
      </c>
      <c r="AR84" s="741"/>
      <c r="AS84" s="741"/>
      <c r="AT84" s="742"/>
    </row>
    <row r="85" spans="6:46" ht="15" customHeight="1" x14ac:dyDescent="0.25">
      <c r="F85" s="234"/>
      <c r="G85" s="235" t="s">
        <v>219</v>
      </c>
      <c r="H85" s="236"/>
      <c r="I85" s="237"/>
      <c r="J85" s="238"/>
      <c r="K85" s="499"/>
      <c r="L85" s="500" t="s">
        <v>901</v>
      </c>
      <c r="M85" s="499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500"/>
      <c r="Y85" s="499"/>
      <c r="Z85" s="235"/>
      <c r="AA85" s="553"/>
      <c r="AB85" s="553"/>
      <c r="AC85" s="740">
        <v>142</v>
      </c>
      <c r="AD85" s="741"/>
      <c r="AE85" s="741"/>
      <c r="AF85" s="742"/>
      <c r="AG85" s="795"/>
      <c r="AH85" s="796"/>
      <c r="AI85" s="797" t="str">
        <f t="shared" si="2"/>
        <v/>
      </c>
      <c r="AJ85" s="797"/>
      <c r="AK85" s="797"/>
      <c r="AL85" s="798"/>
      <c r="AM85" s="57"/>
      <c r="AQ85" s="740">
        <v>108</v>
      </c>
      <c r="AR85" s="741"/>
      <c r="AS85" s="741"/>
      <c r="AT85" s="742"/>
    </row>
    <row r="86" spans="6:46" ht="15" customHeight="1" x14ac:dyDescent="0.25">
      <c r="F86" s="234"/>
      <c r="G86" s="235" t="s">
        <v>220</v>
      </c>
      <c r="H86" s="236"/>
      <c r="I86" s="237"/>
      <c r="J86" s="238"/>
      <c r="K86" s="499"/>
      <c r="L86" s="517" t="s">
        <v>749</v>
      </c>
      <c r="M86" s="499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500"/>
      <c r="Y86" s="499"/>
      <c r="Z86" s="235"/>
      <c r="AA86" s="553"/>
      <c r="AB86" s="553"/>
      <c r="AC86" s="740">
        <v>1647</v>
      </c>
      <c r="AD86" s="741"/>
      <c r="AE86" s="741"/>
      <c r="AF86" s="742"/>
      <c r="AG86" s="795"/>
      <c r="AH86" s="796"/>
      <c r="AI86" s="797" t="str">
        <f t="shared" si="2"/>
        <v/>
      </c>
      <c r="AJ86" s="797"/>
      <c r="AK86" s="797"/>
      <c r="AL86" s="798"/>
      <c r="AM86" s="57"/>
      <c r="AQ86" s="740">
        <v>1319</v>
      </c>
      <c r="AR86" s="741"/>
      <c r="AS86" s="741"/>
      <c r="AT86" s="742"/>
    </row>
    <row r="87" spans="6:46" ht="15" customHeight="1" x14ac:dyDescent="0.25">
      <c r="F87" s="234"/>
      <c r="G87" s="235" t="s">
        <v>221</v>
      </c>
      <c r="H87" s="236"/>
      <c r="I87" s="237"/>
      <c r="J87" s="238"/>
      <c r="K87" s="499"/>
      <c r="L87" s="500" t="s">
        <v>930</v>
      </c>
      <c r="M87" s="499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500"/>
      <c r="Y87" s="499"/>
      <c r="Z87" s="235"/>
      <c r="AA87" s="553"/>
      <c r="AB87" s="553"/>
      <c r="AC87" s="740">
        <v>1567</v>
      </c>
      <c r="AD87" s="741"/>
      <c r="AE87" s="741"/>
      <c r="AF87" s="742"/>
      <c r="AG87" s="795"/>
      <c r="AH87" s="796"/>
      <c r="AI87" s="797" t="str">
        <f t="shared" si="2"/>
        <v/>
      </c>
      <c r="AJ87" s="797"/>
      <c r="AK87" s="797"/>
      <c r="AL87" s="798"/>
      <c r="AM87" s="57"/>
      <c r="AQ87" s="740">
        <v>1317</v>
      </c>
      <c r="AR87" s="741"/>
      <c r="AS87" s="741"/>
      <c r="AT87" s="742"/>
    </row>
    <row r="88" spans="6:46" ht="15" customHeight="1" x14ac:dyDescent="0.25">
      <c r="F88" s="234"/>
      <c r="G88" s="235" t="s">
        <v>222</v>
      </c>
      <c r="H88" s="236"/>
      <c r="I88" s="237"/>
      <c r="J88" s="238"/>
      <c r="K88" s="499"/>
      <c r="L88" s="500" t="s">
        <v>931</v>
      </c>
      <c r="M88" s="499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500"/>
      <c r="Y88" s="499"/>
      <c r="Z88" s="235"/>
      <c r="AA88" s="553"/>
      <c r="AB88" s="553"/>
      <c r="AC88" s="740">
        <v>782</v>
      </c>
      <c r="AD88" s="741"/>
      <c r="AE88" s="741"/>
      <c r="AF88" s="742"/>
      <c r="AG88" s="795"/>
      <c r="AH88" s="796"/>
      <c r="AI88" s="797" t="str">
        <f t="shared" si="2"/>
        <v/>
      </c>
      <c r="AJ88" s="797"/>
      <c r="AK88" s="797"/>
      <c r="AL88" s="798"/>
      <c r="AM88" s="57"/>
      <c r="AQ88" s="740">
        <v>596</v>
      </c>
      <c r="AR88" s="741"/>
      <c r="AS88" s="741"/>
      <c r="AT88" s="742"/>
    </row>
    <row r="89" spans="6:46" ht="15" customHeight="1" thickBot="1" x14ac:dyDescent="0.3">
      <c r="F89" s="250"/>
      <c r="G89" s="261" t="s">
        <v>223</v>
      </c>
      <c r="H89" s="252"/>
      <c r="I89" s="253"/>
      <c r="J89" s="260"/>
      <c r="K89" s="511"/>
      <c r="L89" s="515" t="s">
        <v>847</v>
      </c>
      <c r="M89" s="511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515"/>
      <c r="Y89" s="511"/>
      <c r="Z89" s="259"/>
      <c r="AA89" s="551"/>
      <c r="AB89" s="551"/>
      <c r="AC89" s="743">
        <v>252</v>
      </c>
      <c r="AD89" s="744"/>
      <c r="AE89" s="744"/>
      <c r="AF89" s="745"/>
      <c r="AG89" s="809"/>
      <c r="AH89" s="810"/>
      <c r="AI89" s="812" t="str">
        <f t="shared" si="2"/>
        <v/>
      </c>
      <c r="AJ89" s="812"/>
      <c r="AK89" s="812"/>
      <c r="AL89" s="813"/>
      <c r="AM89" s="57"/>
      <c r="AQ89" s="743">
        <v>201</v>
      </c>
      <c r="AR89" s="744"/>
      <c r="AS89" s="744"/>
      <c r="AT89" s="745"/>
    </row>
    <row r="90" spans="6:46" ht="21" customHeight="1" thickBot="1" x14ac:dyDescent="0.35">
      <c r="F90" s="3"/>
      <c r="G90" s="179" t="s">
        <v>20</v>
      </c>
      <c r="H90" s="3"/>
      <c r="I90" s="53"/>
      <c r="J90" s="180"/>
      <c r="K90" s="53"/>
      <c r="L90" s="181"/>
      <c r="M90" s="53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6"/>
      <c r="Y90" s="55"/>
      <c r="Z90" s="55"/>
      <c r="AA90" s="182"/>
      <c r="AB90" s="182"/>
      <c r="AC90" s="182"/>
      <c r="AD90" s="182"/>
      <c r="AE90" s="182"/>
      <c r="AF90" s="182"/>
      <c r="AG90" s="182"/>
      <c r="AH90" s="183" t="s">
        <v>21</v>
      </c>
      <c r="AI90" s="683">
        <f>SUM(AI21:AL41)+SUM(AI69:AL89)</f>
        <v>0</v>
      </c>
      <c r="AJ90" s="684"/>
      <c r="AK90" s="684"/>
      <c r="AL90" s="685"/>
      <c r="AM90" s="57"/>
      <c r="AQ90" s="182"/>
      <c r="AR90" s="182"/>
      <c r="AS90" s="182"/>
      <c r="AT90" s="182"/>
    </row>
    <row r="91" spans="6:46" ht="6.75" customHeight="1" thickBot="1" x14ac:dyDescent="0.3">
      <c r="F91" s="184"/>
      <c r="G91" s="686"/>
      <c r="H91" s="686"/>
      <c r="I91" s="686"/>
      <c r="J91" s="686"/>
      <c r="K91" s="686"/>
      <c r="L91" s="686"/>
      <c r="M91" s="686"/>
      <c r="N91" s="686"/>
      <c r="O91" s="686"/>
      <c r="P91" s="686"/>
      <c r="Q91" s="686"/>
      <c r="R91" s="686"/>
      <c r="S91" s="686"/>
      <c r="T91" s="686"/>
      <c r="U91" s="686"/>
      <c r="V91" s="686"/>
      <c r="W91" s="686"/>
      <c r="X91" s="686"/>
      <c r="Y91" s="686"/>
      <c r="Z91" s="686"/>
      <c r="AA91" s="686"/>
      <c r="AB91" s="687"/>
      <c r="AC91" s="628"/>
      <c r="AD91" s="629"/>
      <c r="AE91" s="629"/>
      <c r="AF91" s="630"/>
      <c r="AG91" s="660"/>
      <c r="AH91" s="644"/>
      <c r="AI91" s="688" t="str">
        <f>IF(AG91="","",AG91*AC91)</f>
        <v/>
      </c>
      <c r="AJ91" s="688"/>
      <c r="AK91" s="688"/>
      <c r="AL91" s="689"/>
      <c r="AM91" s="57"/>
      <c r="AQ91" s="628"/>
      <c r="AR91" s="629"/>
      <c r="AS91" s="629"/>
      <c r="AT91" s="630"/>
    </row>
    <row r="92" spans="6:46" ht="17.100000000000001" customHeight="1" x14ac:dyDescent="0.25">
      <c r="F92" s="185">
        <v>1</v>
      </c>
      <c r="G92" s="814" t="s">
        <v>752</v>
      </c>
      <c r="H92" s="814"/>
      <c r="I92" s="814"/>
      <c r="J92" s="814"/>
      <c r="K92" s="814"/>
      <c r="L92" s="814"/>
      <c r="M92" s="814"/>
      <c r="N92" s="814"/>
      <c r="O92" s="814"/>
      <c r="P92" s="814"/>
      <c r="Q92" s="814"/>
      <c r="R92" s="814"/>
      <c r="S92" s="814"/>
      <c r="T92" s="814"/>
      <c r="U92" s="814"/>
      <c r="V92" s="814"/>
      <c r="W92" s="814"/>
      <c r="X92" s="814"/>
      <c r="Y92" s="814"/>
      <c r="Z92" s="814"/>
      <c r="AA92" s="814"/>
      <c r="AB92" s="815"/>
      <c r="AC92" s="628">
        <v>8</v>
      </c>
      <c r="AD92" s="629"/>
      <c r="AE92" s="629"/>
      <c r="AF92" s="630"/>
      <c r="AG92" s="613"/>
      <c r="AH92" s="614"/>
      <c r="AI92" s="615" t="str">
        <f>IF(AG92="","",AG92*AC92)</f>
        <v/>
      </c>
      <c r="AJ92" s="615"/>
      <c r="AK92" s="615"/>
      <c r="AL92" s="616"/>
      <c r="AM92" s="57"/>
      <c r="AQ92" s="608"/>
      <c r="AR92" s="609"/>
      <c r="AS92" s="609"/>
      <c r="AT92" s="610"/>
    </row>
    <row r="93" spans="6:46" ht="17.100000000000001" customHeight="1" x14ac:dyDescent="0.25">
      <c r="F93" s="185">
        <v>2</v>
      </c>
      <c r="G93" s="681" t="s">
        <v>753</v>
      </c>
      <c r="H93" s="681"/>
      <c r="I93" s="681"/>
      <c r="J93" s="681"/>
      <c r="K93" s="681"/>
      <c r="L93" s="681"/>
      <c r="M93" s="681"/>
      <c r="N93" s="681"/>
      <c r="O93" s="681"/>
      <c r="P93" s="681"/>
      <c r="Q93" s="681"/>
      <c r="R93" s="681"/>
      <c r="S93" s="681"/>
      <c r="T93" s="681"/>
      <c r="U93" s="681"/>
      <c r="V93" s="681"/>
      <c r="W93" s="681"/>
      <c r="X93" s="681"/>
      <c r="Y93" s="681"/>
      <c r="Z93" s="681"/>
      <c r="AA93" s="681"/>
      <c r="AB93" s="682"/>
      <c r="AC93" s="608">
        <v>14</v>
      </c>
      <c r="AD93" s="609"/>
      <c r="AE93" s="609"/>
      <c r="AF93" s="610"/>
      <c r="AG93" s="613"/>
      <c r="AH93" s="614"/>
      <c r="AI93" s="615" t="str">
        <f>IF(AG93="","",AG93*AC93)</f>
        <v/>
      </c>
      <c r="AJ93" s="615"/>
      <c r="AK93" s="615"/>
      <c r="AL93" s="616"/>
      <c r="AM93" s="57"/>
      <c r="AQ93" s="608"/>
      <c r="AR93" s="609"/>
      <c r="AS93" s="609"/>
      <c r="AT93" s="610"/>
    </row>
    <row r="94" spans="6:46" ht="17.100000000000001" customHeight="1" x14ac:dyDescent="0.25">
      <c r="F94" s="185">
        <v>3</v>
      </c>
      <c r="G94" s="681" t="s">
        <v>754</v>
      </c>
      <c r="H94" s="681"/>
      <c r="I94" s="681"/>
      <c r="J94" s="681"/>
      <c r="K94" s="681"/>
      <c r="L94" s="681"/>
      <c r="M94" s="681"/>
      <c r="N94" s="681"/>
      <c r="O94" s="681"/>
      <c r="P94" s="681"/>
      <c r="Q94" s="681"/>
      <c r="R94" s="681"/>
      <c r="S94" s="681"/>
      <c r="T94" s="681"/>
      <c r="U94" s="681"/>
      <c r="V94" s="681"/>
      <c r="W94" s="681"/>
      <c r="X94" s="681"/>
      <c r="Y94" s="681"/>
      <c r="Z94" s="681"/>
      <c r="AA94" s="681"/>
      <c r="AB94" s="682"/>
      <c r="AC94" s="608">
        <v>275</v>
      </c>
      <c r="AD94" s="609"/>
      <c r="AE94" s="609"/>
      <c r="AF94" s="610"/>
      <c r="AG94" s="613"/>
      <c r="AH94" s="614"/>
      <c r="AI94" s="615" t="str">
        <f t="shared" ref="AI94:AI111" si="3">IF(AG94="","",AG94*AC94)</f>
        <v/>
      </c>
      <c r="AJ94" s="615"/>
      <c r="AK94" s="615"/>
      <c r="AL94" s="616"/>
      <c r="AM94" s="57"/>
      <c r="AQ94" s="608"/>
      <c r="AR94" s="609"/>
      <c r="AS94" s="609"/>
      <c r="AT94" s="610"/>
    </row>
    <row r="95" spans="6:46" ht="17.100000000000001" customHeight="1" x14ac:dyDescent="0.25">
      <c r="F95" s="185">
        <v>4</v>
      </c>
      <c r="G95" s="681" t="s">
        <v>904</v>
      </c>
      <c r="H95" s="681"/>
      <c r="I95" s="681"/>
      <c r="J95" s="681"/>
      <c r="K95" s="681"/>
      <c r="L95" s="681"/>
      <c r="M95" s="681"/>
      <c r="N95" s="681"/>
      <c r="O95" s="681"/>
      <c r="P95" s="681"/>
      <c r="Q95" s="681"/>
      <c r="R95" s="681"/>
      <c r="S95" s="681"/>
      <c r="T95" s="681"/>
      <c r="U95" s="681"/>
      <c r="V95" s="681"/>
      <c r="W95" s="681"/>
      <c r="X95" s="681"/>
      <c r="Y95" s="681"/>
      <c r="Z95" s="681"/>
      <c r="AA95" s="681"/>
      <c r="AB95" s="682"/>
      <c r="AC95" s="608">
        <v>22408</v>
      </c>
      <c r="AD95" s="609"/>
      <c r="AE95" s="609"/>
      <c r="AF95" s="610"/>
      <c r="AG95" s="613"/>
      <c r="AH95" s="614"/>
      <c r="AI95" s="615" t="str">
        <f t="shared" si="3"/>
        <v/>
      </c>
      <c r="AJ95" s="615"/>
      <c r="AK95" s="615"/>
      <c r="AL95" s="616"/>
      <c r="AM95" s="57"/>
      <c r="AQ95" s="608"/>
      <c r="AR95" s="609"/>
      <c r="AS95" s="609"/>
      <c r="AT95" s="610"/>
    </row>
    <row r="96" spans="6:46" ht="17.100000000000001" customHeight="1" x14ac:dyDescent="0.25">
      <c r="F96" s="185">
        <v>5</v>
      </c>
      <c r="G96" s="681" t="s">
        <v>905</v>
      </c>
      <c r="H96" s="681"/>
      <c r="I96" s="681"/>
      <c r="J96" s="681"/>
      <c r="K96" s="681"/>
      <c r="L96" s="681"/>
      <c r="M96" s="681"/>
      <c r="N96" s="681"/>
      <c r="O96" s="681"/>
      <c r="P96" s="681"/>
      <c r="Q96" s="681"/>
      <c r="R96" s="681"/>
      <c r="S96" s="681"/>
      <c r="T96" s="681"/>
      <c r="U96" s="681"/>
      <c r="V96" s="681"/>
      <c r="W96" s="681"/>
      <c r="X96" s="681"/>
      <c r="Y96" s="681"/>
      <c r="Z96" s="681"/>
      <c r="AA96" s="681"/>
      <c r="AB96" s="682"/>
      <c r="AC96" s="608">
        <v>27578.25</v>
      </c>
      <c r="AD96" s="609"/>
      <c r="AE96" s="609"/>
      <c r="AF96" s="610"/>
      <c r="AG96" s="613"/>
      <c r="AH96" s="614"/>
      <c r="AI96" s="615" t="str">
        <f t="shared" si="3"/>
        <v/>
      </c>
      <c r="AJ96" s="615"/>
      <c r="AK96" s="615"/>
      <c r="AL96" s="616"/>
      <c r="AM96" s="57"/>
      <c r="AQ96" s="608"/>
      <c r="AR96" s="609"/>
      <c r="AS96" s="609"/>
      <c r="AT96" s="610"/>
    </row>
    <row r="97" spans="6:46" ht="17.100000000000001" customHeight="1" x14ac:dyDescent="0.25">
      <c r="F97" s="185">
        <v>6</v>
      </c>
      <c r="G97" s="681" t="s">
        <v>892</v>
      </c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2"/>
      <c r="AC97" s="608">
        <v>21620</v>
      </c>
      <c r="AD97" s="609"/>
      <c r="AE97" s="609"/>
      <c r="AF97" s="610"/>
      <c r="AG97" s="613"/>
      <c r="AH97" s="614"/>
      <c r="AI97" s="615" t="str">
        <f t="shared" si="3"/>
        <v/>
      </c>
      <c r="AJ97" s="615"/>
      <c r="AK97" s="615"/>
      <c r="AL97" s="616"/>
      <c r="AM97" s="57"/>
      <c r="AQ97" s="608"/>
      <c r="AR97" s="609"/>
      <c r="AS97" s="609"/>
      <c r="AT97" s="610"/>
    </row>
    <row r="98" spans="6:46" ht="17.100000000000001" customHeight="1" x14ac:dyDescent="0.25">
      <c r="F98" s="185">
        <v>7</v>
      </c>
      <c r="G98" s="681" t="s">
        <v>756</v>
      </c>
      <c r="H98" s="681"/>
      <c r="I98" s="681"/>
      <c r="J98" s="681"/>
      <c r="K98" s="681"/>
      <c r="L98" s="681"/>
      <c r="M98" s="681"/>
      <c r="N98" s="681"/>
      <c r="O98" s="681"/>
      <c r="P98" s="681"/>
      <c r="Q98" s="681"/>
      <c r="R98" s="681"/>
      <c r="S98" s="681"/>
      <c r="T98" s="681"/>
      <c r="U98" s="681"/>
      <c r="V98" s="681"/>
      <c r="W98" s="681"/>
      <c r="X98" s="681"/>
      <c r="Y98" s="681"/>
      <c r="Z98" s="681"/>
      <c r="AA98" s="681"/>
      <c r="AB98" s="682"/>
      <c r="AC98" s="608">
        <v>27785</v>
      </c>
      <c r="AD98" s="609"/>
      <c r="AE98" s="609"/>
      <c r="AF98" s="610"/>
      <c r="AG98" s="613"/>
      <c r="AH98" s="614"/>
      <c r="AI98" s="615" t="str">
        <f t="shared" si="3"/>
        <v/>
      </c>
      <c r="AJ98" s="615"/>
      <c r="AK98" s="615"/>
      <c r="AL98" s="616"/>
      <c r="AM98" s="57"/>
      <c r="AQ98" s="608"/>
      <c r="AR98" s="609"/>
      <c r="AS98" s="609"/>
      <c r="AT98" s="610"/>
    </row>
    <row r="99" spans="6:46" ht="17.100000000000001" customHeight="1" x14ac:dyDescent="0.25">
      <c r="F99" s="185">
        <v>8</v>
      </c>
      <c r="G99" s="681" t="s">
        <v>757</v>
      </c>
      <c r="H99" s="681"/>
      <c r="I99" s="681"/>
      <c r="J99" s="681"/>
      <c r="K99" s="681"/>
      <c r="L99" s="681"/>
      <c r="M99" s="681"/>
      <c r="N99" s="681"/>
      <c r="O99" s="681"/>
      <c r="P99" s="681"/>
      <c r="Q99" s="681"/>
      <c r="R99" s="681"/>
      <c r="S99" s="681"/>
      <c r="T99" s="681"/>
      <c r="U99" s="681"/>
      <c r="V99" s="681"/>
      <c r="W99" s="681"/>
      <c r="X99" s="681"/>
      <c r="Y99" s="681"/>
      <c r="Z99" s="681"/>
      <c r="AA99" s="681"/>
      <c r="AB99" s="682"/>
      <c r="AC99" s="608">
        <v>120</v>
      </c>
      <c r="AD99" s="609"/>
      <c r="AE99" s="609"/>
      <c r="AF99" s="610"/>
      <c r="AG99" s="613"/>
      <c r="AH99" s="614"/>
      <c r="AI99" s="615" t="str">
        <f t="shared" si="3"/>
        <v/>
      </c>
      <c r="AJ99" s="615"/>
      <c r="AK99" s="615"/>
      <c r="AL99" s="616"/>
      <c r="AM99" s="57"/>
      <c r="AQ99" s="608"/>
      <c r="AR99" s="609"/>
      <c r="AS99" s="609"/>
      <c r="AT99" s="610"/>
    </row>
    <row r="100" spans="6:46" ht="17.100000000000001" customHeight="1" x14ac:dyDescent="0.25">
      <c r="F100" s="185">
        <v>9</v>
      </c>
      <c r="G100" s="681" t="s">
        <v>758</v>
      </c>
      <c r="H100" s="681"/>
      <c r="I100" s="681"/>
      <c r="J100" s="681"/>
      <c r="K100" s="681"/>
      <c r="L100" s="681"/>
      <c r="M100" s="681"/>
      <c r="N100" s="681"/>
      <c r="O100" s="681"/>
      <c r="P100" s="681"/>
      <c r="Q100" s="681"/>
      <c r="R100" s="681"/>
      <c r="S100" s="681"/>
      <c r="T100" s="681"/>
      <c r="U100" s="681"/>
      <c r="V100" s="681"/>
      <c r="W100" s="681"/>
      <c r="X100" s="681"/>
      <c r="Y100" s="681"/>
      <c r="Z100" s="681"/>
      <c r="AA100" s="681"/>
      <c r="AB100" s="682"/>
      <c r="AC100" s="608">
        <v>1300</v>
      </c>
      <c r="AD100" s="609"/>
      <c r="AE100" s="609"/>
      <c r="AF100" s="610"/>
      <c r="AG100" s="613"/>
      <c r="AH100" s="614"/>
      <c r="AI100" s="615" t="str">
        <f t="shared" si="3"/>
        <v/>
      </c>
      <c r="AJ100" s="615"/>
      <c r="AK100" s="615"/>
      <c r="AL100" s="616"/>
      <c r="AM100" s="57"/>
      <c r="AQ100" s="608"/>
      <c r="AR100" s="609"/>
      <c r="AS100" s="609"/>
      <c r="AT100" s="610"/>
    </row>
    <row r="101" spans="6:46" ht="17.100000000000001" customHeight="1" x14ac:dyDescent="0.25">
      <c r="F101" s="185">
        <v>10</v>
      </c>
      <c r="G101" s="681" t="s">
        <v>906</v>
      </c>
      <c r="H101" s="681"/>
      <c r="I101" s="681"/>
      <c r="J101" s="681"/>
      <c r="K101" s="681"/>
      <c r="L101" s="681"/>
      <c r="M101" s="681"/>
      <c r="N101" s="681"/>
      <c r="O101" s="681"/>
      <c r="P101" s="681"/>
      <c r="Q101" s="681"/>
      <c r="R101" s="681"/>
      <c r="S101" s="681"/>
      <c r="T101" s="681"/>
      <c r="U101" s="681"/>
      <c r="V101" s="681"/>
      <c r="W101" s="681"/>
      <c r="X101" s="681"/>
      <c r="Y101" s="681"/>
      <c r="Z101" s="681"/>
      <c r="AA101" s="681"/>
      <c r="AB101" s="682"/>
      <c r="AC101" s="608">
        <v>5263</v>
      </c>
      <c r="AD101" s="609"/>
      <c r="AE101" s="609"/>
      <c r="AF101" s="610"/>
      <c r="AG101" s="613"/>
      <c r="AH101" s="614"/>
      <c r="AI101" s="615" t="str">
        <f t="shared" si="3"/>
        <v/>
      </c>
      <c r="AJ101" s="615"/>
      <c r="AK101" s="615"/>
      <c r="AL101" s="616"/>
      <c r="AM101" s="57"/>
      <c r="AQ101" s="608"/>
      <c r="AR101" s="609"/>
      <c r="AS101" s="609"/>
      <c r="AT101" s="610"/>
    </row>
    <row r="102" spans="6:46" ht="17.100000000000001" customHeight="1" x14ac:dyDescent="0.25">
      <c r="F102" s="185">
        <v>11</v>
      </c>
      <c r="G102" s="681" t="s">
        <v>907</v>
      </c>
      <c r="H102" s="681"/>
      <c r="I102" s="681"/>
      <c r="J102" s="681"/>
      <c r="K102" s="681"/>
      <c r="L102" s="681"/>
      <c r="M102" s="681"/>
      <c r="N102" s="681"/>
      <c r="O102" s="681"/>
      <c r="P102" s="681"/>
      <c r="Q102" s="681"/>
      <c r="R102" s="681"/>
      <c r="S102" s="681"/>
      <c r="T102" s="681"/>
      <c r="U102" s="681"/>
      <c r="V102" s="681"/>
      <c r="W102" s="681"/>
      <c r="X102" s="681"/>
      <c r="Y102" s="681"/>
      <c r="Z102" s="681"/>
      <c r="AA102" s="681"/>
      <c r="AB102" s="682"/>
      <c r="AC102" s="608">
        <v>5571</v>
      </c>
      <c r="AD102" s="609"/>
      <c r="AE102" s="609"/>
      <c r="AF102" s="610"/>
      <c r="AG102" s="613"/>
      <c r="AH102" s="614"/>
      <c r="AI102" s="615" t="str">
        <f t="shared" si="3"/>
        <v/>
      </c>
      <c r="AJ102" s="615"/>
      <c r="AK102" s="615"/>
      <c r="AL102" s="616"/>
      <c r="AM102" s="57"/>
      <c r="AQ102" s="608"/>
      <c r="AR102" s="609"/>
      <c r="AS102" s="609"/>
      <c r="AT102" s="610"/>
    </row>
    <row r="103" spans="6:46" ht="17.100000000000001" customHeight="1" x14ac:dyDescent="0.25">
      <c r="F103" s="185">
        <v>12</v>
      </c>
      <c r="G103" s="681" t="s">
        <v>708</v>
      </c>
      <c r="H103" s="681"/>
      <c r="I103" s="681"/>
      <c r="J103" s="681"/>
      <c r="K103" s="681"/>
      <c r="L103" s="681"/>
      <c r="M103" s="681"/>
      <c r="N103" s="681"/>
      <c r="O103" s="681"/>
      <c r="P103" s="681"/>
      <c r="Q103" s="681"/>
      <c r="R103" s="681"/>
      <c r="S103" s="681"/>
      <c r="T103" s="681"/>
      <c r="U103" s="681"/>
      <c r="V103" s="681"/>
      <c r="W103" s="681"/>
      <c r="X103" s="681"/>
      <c r="Y103" s="681"/>
      <c r="Z103" s="681"/>
      <c r="AA103" s="681"/>
      <c r="AB103" s="682"/>
      <c r="AC103" s="608">
        <v>1400</v>
      </c>
      <c r="AD103" s="609"/>
      <c r="AE103" s="609"/>
      <c r="AF103" s="610"/>
      <c r="AG103" s="613"/>
      <c r="AH103" s="614"/>
      <c r="AI103" s="615" t="str">
        <f t="shared" si="3"/>
        <v/>
      </c>
      <c r="AJ103" s="615"/>
      <c r="AK103" s="615"/>
      <c r="AL103" s="616"/>
      <c r="AM103" s="57"/>
      <c r="AQ103" s="608"/>
      <c r="AR103" s="609"/>
      <c r="AS103" s="609"/>
      <c r="AT103" s="610"/>
    </row>
    <row r="104" spans="6:46" ht="17.100000000000001" customHeight="1" x14ac:dyDescent="0.25">
      <c r="F104" s="185">
        <v>13</v>
      </c>
      <c r="G104" s="617"/>
      <c r="H104" s="617"/>
      <c r="I104" s="617"/>
      <c r="J104" s="617"/>
      <c r="K104" s="617"/>
      <c r="L104" s="617"/>
      <c r="M104" s="617"/>
      <c r="N104" s="617"/>
      <c r="O104" s="617"/>
      <c r="P104" s="617"/>
      <c r="Q104" s="617"/>
      <c r="R104" s="617"/>
      <c r="S104" s="617"/>
      <c r="T104" s="617"/>
      <c r="U104" s="617"/>
      <c r="V104" s="617"/>
      <c r="W104" s="617"/>
      <c r="X104" s="617"/>
      <c r="Y104" s="617"/>
      <c r="Z104" s="617"/>
      <c r="AA104" s="617"/>
      <c r="AB104" s="618"/>
      <c r="AC104" s="608"/>
      <c r="AD104" s="609"/>
      <c r="AE104" s="609"/>
      <c r="AF104" s="610"/>
      <c r="AG104" s="613"/>
      <c r="AH104" s="614"/>
      <c r="AI104" s="615" t="str">
        <f t="shared" si="3"/>
        <v/>
      </c>
      <c r="AJ104" s="615"/>
      <c r="AK104" s="615"/>
      <c r="AL104" s="616"/>
      <c r="AM104" s="57"/>
      <c r="AQ104" s="608"/>
      <c r="AR104" s="609"/>
      <c r="AS104" s="609"/>
      <c r="AT104" s="610"/>
    </row>
    <row r="105" spans="6:46" ht="17.100000000000001" customHeight="1" x14ac:dyDescent="0.25">
      <c r="F105" s="185">
        <v>14</v>
      </c>
      <c r="G105" s="617"/>
      <c r="H105" s="617"/>
      <c r="I105" s="617"/>
      <c r="J105" s="617"/>
      <c r="K105" s="617"/>
      <c r="L105" s="617"/>
      <c r="M105" s="617"/>
      <c r="N105" s="617"/>
      <c r="O105" s="617"/>
      <c r="P105" s="617"/>
      <c r="Q105" s="617"/>
      <c r="R105" s="617"/>
      <c r="S105" s="617"/>
      <c r="T105" s="617"/>
      <c r="U105" s="617"/>
      <c r="V105" s="617"/>
      <c r="W105" s="617"/>
      <c r="X105" s="617"/>
      <c r="Y105" s="617"/>
      <c r="Z105" s="617"/>
      <c r="AA105" s="617"/>
      <c r="AB105" s="618"/>
      <c r="AC105" s="608"/>
      <c r="AD105" s="609"/>
      <c r="AE105" s="609"/>
      <c r="AF105" s="610"/>
      <c r="AG105" s="613"/>
      <c r="AH105" s="614"/>
      <c r="AI105" s="615" t="str">
        <f t="shared" ref="AI105:AI106" si="4">IF(AG105="","",AG105*AC105)</f>
        <v/>
      </c>
      <c r="AJ105" s="615"/>
      <c r="AK105" s="615"/>
      <c r="AL105" s="616"/>
      <c r="AM105" s="57"/>
      <c r="AQ105" s="608"/>
      <c r="AR105" s="609"/>
      <c r="AS105" s="609"/>
      <c r="AT105" s="610"/>
    </row>
    <row r="106" spans="6:46" ht="17.100000000000001" customHeight="1" x14ac:dyDescent="0.25">
      <c r="F106" s="185">
        <v>15</v>
      </c>
      <c r="G106" s="617"/>
      <c r="H106" s="617"/>
      <c r="I106" s="617"/>
      <c r="J106" s="617"/>
      <c r="K106" s="617"/>
      <c r="L106" s="617"/>
      <c r="M106" s="617"/>
      <c r="N106" s="617"/>
      <c r="O106" s="617"/>
      <c r="P106" s="617"/>
      <c r="Q106" s="617"/>
      <c r="R106" s="617"/>
      <c r="S106" s="617"/>
      <c r="T106" s="617"/>
      <c r="U106" s="617"/>
      <c r="V106" s="617"/>
      <c r="W106" s="617"/>
      <c r="X106" s="617"/>
      <c r="Y106" s="617"/>
      <c r="Z106" s="617"/>
      <c r="AA106" s="617"/>
      <c r="AB106" s="618"/>
      <c r="AC106" s="608"/>
      <c r="AD106" s="609"/>
      <c r="AE106" s="609"/>
      <c r="AF106" s="610"/>
      <c r="AG106" s="613"/>
      <c r="AH106" s="614"/>
      <c r="AI106" s="615" t="str">
        <f t="shared" si="4"/>
        <v/>
      </c>
      <c r="AJ106" s="615"/>
      <c r="AK106" s="615"/>
      <c r="AL106" s="616"/>
      <c r="AM106" s="57"/>
      <c r="AQ106" s="608"/>
      <c r="AR106" s="609"/>
      <c r="AS106" s="609"/>
      <c r="AT106" s="610"/>
    </row>
    <row r="107" spans="6:46" ht="17.100000000000001" customHeight="1" x14ac:dyDescent="0.25">
      <c r="F107" s="185">
        <v>16</v>
      </c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618"/>
      <c r="AC107" s="608"/>
      <c r="AD107" s="609"/>
      <c r="AE107" s="609"/>
      <c r="AF107" s="610"/>
      <c r="AG107" s="613"/>
      <c r="AH107" s="614"/>
      <c r="AI107" s="615" t="str">
        <f t="shared" si="3"/>
        <v/>
      </c>
      <c r="AJ107" s="615"/>
      <c r="AK107" s="615"/>
      <c r="AL107" s="616"/>
      <c r="AM107" s="57"/>
      <c r="AQ107" s="608"/>
      <c r="AR107" s="609"/>
      <c r="AS107" s="609"/>
      <c r="AT107" s="610"/>
    </row>
    <row r="108" spans="6:46" ht="17.100000000000001" customHeight="1" x14ac:dyDescent="0.25">
      <c r="F108" s="185">
        <v>17</v>
      </c>
      <c r="G108" s="617"/>
      <c r="H108" s="617"/>
      <c r="I108" s="617"/>
      <c r="J108" s="617"/>
      <c r="K108" s="617"/>
      <c r="L108" s="617"/>
      <c r="M108" s="617"/>
      <c r="N108" s="617"/>
      <c r="O108" s="617"/>
      <c r="P108" s="617"/>
      <c r="Q108" s="617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8"/>
      <c r="AC108" s="608"/>
      <c r="AD108" s="609"/>
      <c r="AE108" s="609"/>
      <c r="AF108" s="610"/>
      <c r="AG108" s="613"/>
      <c r="AH108" s="614"/>
      <c r="AI108" s="615" t="str">
        <f t="shared" si="3"/>
        <v/>
      </c>
      <c r="AJ108" s="615"/>
      <c r="AK108" s="615"/>
      <c r="AL108" s="616"/>
      <c r="AM108" s="57"/>
      <c r="AQ108" s="608"/>
      <c r="AR108" s="609"/>
      <c r="AS108" s="609"/>
      <c r="AT108" s="610"/>
    </row>
    <row r="109" spans="6:46" ht="17.100000000000001" customHeight="1" x14ac:dyDescent="0.25">
      <c r="F109" s="185">
        <v>18</v>
      </c>
      <c r="G109" s="617"/>
      <c r="H109" s="617"/>
      <c r="I109" s="617"/>
      <c r="J109" s="617"/>
      <c r="K109" s="617"/>
      <c r="L109" s="617"/>
      <c r="M109" s="617"/>
      <c r="N109" s="617"/>
      <c r="O109" s="617"/>
      <c r="P109" s="617"/>
      <c r="Q109" s="617"/>
      <c r="R109" s="617"/>
      <c r="S109" s="617"/>
      <c r="T109" s="617"/>
      <c r="U109" s="617"/>
      <c r="V109" s="617"/>
      <c r="W109" s="617"/>
      <c r="X109" s="617"/>
      <c r="Y109" s="617"/>
      <c r="Z109" s="617"/>
      <c r="AA109" s="617"/>
      <c r="AB109" s="618"/>
      <c r="AC109" s="608"/>
      <c r="AD109" s="609"/>
      <c r="AE109" s="609"/>
      <c r="AF109" s="610"/>
      <c r="AG109" s="613"/>
      <c r="AH109" s="614"/>
      <c r="AI109" s="615" t="str">
        <f t="shared" si="3"/>
        <v/>
      </c>
      <c r="AJ109" s="615"/>
      <c r="AK109" s="615"/>
      <c r="AL109" s="616"/>
      <c r="AM109" s="57"/>
      <c r="AQ109" s="608"/>
      <c r="AR109" s="609"/>
      <c r="AS109" s="609"/>
      <c r="AT109" s="610"/>
    </row>
    <row r="110" spans="6:46" ht="17.100000000000001" customHeight="1" x14ac:dyDescent="0.25">
      <c r="F110" s="185">
        <v>19</v>
      </c>
      <c r="G110" s="617"/>
      <c r="H110" s="617"/>
      <c r="I110" s="617"/>
      <c r="J110" s="617"/>
      <c r="K110" s="617"/>
      <c r="L110" s="617"/>
      <c r="M110" s="617"/>
      <c r="N110" s="617"/>
      <c r="O110" s="617"/>
      <c r="P110" s="617"/>
      <c r="Q110" s="617"/>
      <c r="R110" s="617"/>
      <c r="S110" s="617"/>
      <c r="T110" s="617"/>
      <c r="U110" s="617"/>
      <c r="V110" s="617"/>
      <c r="W110" s="617"/>
      <c r="X110" s="617"/>
      <c r="Y110" s="617"/>
      <c r="Z110" s="617"/>
      <c r="AA110" s="617"/>
      <c r="AB110" s="618"/>
      <c r="AC110" s="608"/>
      <c r="AD110" s="609"/>
      <c r="AE110" s="609"/>
      <c r="AF110" s="610"/>
      <c r="AG110" s="613"/>
      <c r="AH110" s="614"/>
      <c r="AI110" s="615" t="str">
        <f t="shared" si="3"/>
        <v/>
      </c>
      <c r="AJ110" s="615"/>
      <c r="AK110" s="615"/>
      <c r="AL110" s="616"/>
      <c r="AM110" s="57"/>
      <c r="AQ110" s="608"/>
      <c r="AR110" s="609"/>
      <c r="AS110" s="609"/>
      <c r="AT110" s="610"/>
    </row>
    <row r="111" spans="6:46" ht="17.100000000000001" customHeight="1" thickBot="1" x14ac:dyDescent="0.3">
      <c r="F111" s="186">
        <v>20</v>
      </c>
      <c r="G111" s="677"/>
      <c r="H111" s="677"/>
      <c r="I111" s="677"/>
      <c r="J111" s="677"/>
      <c r="K111" s="677"/>
      <c r="L111" s="677"/>
      <c r="M111" s="677"/>
      <c r="N111" s="677"/>
      <c r="O111" s="677"/>
      <c r="P111" s="677"/>
      <c r="Q111" s="677"/>
      <c r="R111" s="677"/>
      <c r="S111" s="677"/>
      <c r="T111" s="677"/>
      <c r="U111" s="677"/>
      <c r="V111" s="677"/>
      <c r="W111" s="677"/>
      <c r="X111" s="677"/>
      <c r="Y111" s="677"/>
      <c r="Z111" s="677"/>
      <c r="AA111" s="677"/>
      <c r="AB111" s="678"/>
      <c r="AC111" s="619"/>
      <c r="AD111" s="620"/>
      <c r="AE111" s="620"/>
      <c r="AF111" s="621"/>
      <c r="AG111" s="661"/>
      <c r="AH111" s="653"/>
      <c r="AI111" s="679" t="str">
        <f t="shared" si="3"/>
        <v/>
      </c>
      <c r="AJ111" s="679"/>
      <c r="AK111" s="679"/>
      <c r="AL111" s="680"/>
      <c r="AM111" s="57"/>
      <c r="AQ111" s="619"/>
      <c r="AR111" s="620"/>
      <c r="AS111" s="620"/>
      <c r="AT111" s="621"/>
    </row>
    <row r="112" spans="6:46" ht="21" customHeight="1" thickBot="1" x14ac:dyDescent="0.3">
      <c r="AH112" s="85" t="s">
        <v>344</v>
      </c>
      <c r="AI112" s="674">
        <f>SUM(AI90:AL111)</f>
        <v>0</v>
      </c>
      <c r="AJ112" s="675"/>
      <c r="AK112" s="675"/>
      <c r="AL112" s="676"/>
    </row>
    <row r="113" ht="15.75" thickTop="1" x14ac:dyDescent="0.25"/>
  </sheetData>
  <protectedRanges>
    <protectedRange sqref="AI21:AJ35 AI69:AJ111" name="Range1_1"/>
    <protectedRange sqref="AI38:AJ41" name="Range1_1_1"/>
  </protectedRanges>
  <mergeCells count="253">
    <mergeCell ref="AI112:AL112"/>
    <mergeCell ref="G111:AB111"/>
    <mergeCell ref="AC111:AF111"/>
    <mergeCell ref="AG111:AH111"/>
    <mergeCell ref="AI111:AL111"/>
    <mergeCell ref="G109:AB109"/>
    <mergeCell ref="AC109:AF109"/>
    <mergeCell ref="AG109:AH109"/>
    <mergeCell ref="AI109:AL109"/>
    <mergeCell ref="G110:AB110"/>
    <mergeCell ref="AC110:AF110"/>
    <mergeCell ref="AG110:AH110"/>
    <mergeCell ref="AI110:AL110"/>
    <mergeCell ref="G107:AB107"/>
    <mergeCell ref="AC107:AF107"/>
    <mergeCell ref="AG107:AH107"/>
    <mergeCell ref="AI107:AL107"/>
    <mergeCell ref="G108:AB108"/>
    <mergeCell ref="AC108:AF108"/>
    <mergeCell ref="AG108:AH108"/>
    <mergeCell ref="AI108:AL108"/>
    <mergeCell ref="G103:AB103"/>
    <mergeCell ref="AC103:AF103"/>
    <mergeCell ref="AG103:AH103"/>
    <mergeCell ref="AI103:AL103"/>
    <mergeCell ref="G104:AB104"/>
    <mergeCell ref="AC104:AF104"/>
    <mergeCell ref="AG104:AH104"/>
    <mergeCell ref="AI104:AL104"/>
    <mergeCell ref="G105:AB105"/>
    <mergeCell ref="AC105:AF105"/>
    <mergeCell ref="AG105:AH105"/>
    <mergeCell ref="AI105:AL105"/>
    <mergeCell ref="G106:AB106"/>
    <mergeCell ref="AC106:AF106"/>
    <mergeCell ref="AG106:AH106"/>
    <mergeCell ref="AI106:AL106"/>
    <mergeCell ref="G101:AB101"/>
    <mergeCell ref="AC101:AF101"/>
    <mergeCell ref="AG101:AH101"/>
    <mergeCell ref="AI101:AL101"/>
    <mergeCell ref="G102:AB102"/>
    <mergeCell ref="AC102:AF102"/>
    <mergeCell ref="AG102:AH102"/>
    <mergeCell ref="AI102:AL102"/>
    <mergeCell ref="G99:AB99"/>
    <mergeCell ref="AC99:AF99"/>
    <mergeCell ref="AG99:AH99"/>
    <mergeCell ref="AI99:AL99"/>
    <mergeCell ref="G100:AB100"/>
    <mergeCell ref="AC100:AF100"/>
    <mergeCell ref="AG100:AH100"/>
    <mergeCell ref="AI100:AL100"/>
    <mergeCell ref="G97:AB97"/>
    <mergeCell ref="AC97:AF97"/>
    <mergeCell ref="AG97:AH97"/>
    <mergeCell ref="AI97:AL97"/>
    <mergeCell ref="G98:AB98"/>
    <mergeCell ref="AC98:AF98"/>
    <mergeCell ref="AG98:AH98"/>
    <mergeCell ref="AI98:AL98"/>
    <mergeCell ref="G95:AB95"/>
    <mergeCell ref="AC95:AF95"/>
    <mergeCell ref="AG95:AH95"/>
    <mergeCell ref="AI95:AL95"/>
    <mergeCell ref="G96:AB96"/>
    <mergeCell ref="AC96:AF96"/>
    <mergeCell ref="AG96:AH96"/>
    <mergeCell ref="AI96:AL96"/>
    <mergeCell ref="G93:AB93"/>
    <mergeCell ref="AC93:AF93"/>
    <mergeCell ref="AG93:AH93"/>
    <mergeCell ref="AI93:AL93"/>
    <mergeCell ref="G94:AB94"/>
    <mergeCell ref="AC94:AF94"/>
    <mergeCell ref="AG94:AH94"/>
    <mergeCell ref="AI94:AL94"/>
    <mergeCell ref="AC89:AF89"/>
    <mergeCell ref="AG89:AH89"/>
    <mergeCell ref="AI89:AL89"/>
    <mergeCell ref="AI90:AL90"/>
    <mergeCell ref="G91:AB91"/>
    <mergeCell ref="AC91:AF91"/>
    <mergeCell ref="AG91:AH91"/>
    <mergeCell ref="AI91:AL91"/>
    <mergeCell ref="G92:AB92"/>
    <mergeCell ref="AC92:AF92"/>
    <mergeCell ref="AG92:AH92"/>
    <mergeCell ref="AI92:AL92"/>
    <mergeCell ref="AC88:AF88"/>
    <mergeCell ref="AG88:AH88"/>
    <mergeCell ref="AI88:AL88"/>
    <mergeCell ref="AC86:AF86"/>
    <mergeCell ref="AG86:AH86"/>
    <mergeCell ref="AI86:AL86"/>
    <mergeCell ref="AC87:AF87"/>
    <mergeCell ref="AG87:AH87"/>
    <mergeCell ref="AI87:AL87"/>
    <mergeCell ref="AC84:AF84"/>
    <mergeCell ref="AG84:AH84"/>
    <mergeCell ref="AI84:AL84"/>
    <mergeCell ref="AC85:AF85"/>
    <mergeCell ref="AG85:AH85"/>
    <mergeCell ref="AI85:AL85"/>
    <mergeCell ref="AC82:AF82"/>
    <mergeCell ref="AG82:AH82"/>
    <mergeCell ref="AI82:AL82"/>
    <mergeCell ref="AC83:AF83"/>
    <mergeCell ref="AG83:AH83"/>
    <mergeCell ref="AI83:AL83"/>
    <mergeCell ref="AC80:AF80"/>
    <mergeCell ref="AG80:AH80"/>
    <mergeCell ref="AI80:AL80"/>
    <mergeCell ref="AC81:AF81"/>
    <mergeCell ref="AG81:AH81"/>
    <mergeCell ref="AI81:AL81"/>
    <mergeCell ref="AC78:AF78"/>
    <mergeCell ref="AG78:AH78"/>
    <mergeCell ref="AI78:AL78"/>
    <mergeCell ref="AC79:AF79"/>
    <mergeCell ref="AG79:AH79"/>
    <mergeCell ref="AI79:AL79"/>
    <mergeCell ref="AC76:AF76"/>
    <mergeCell ref="AG76:AH76"/>
    <mergeCell ref="AI76:AL76"/>
    <mergeCell ref="AC77:AF77"/>
    <mergeCell ref="AG77:AH77"/>
    <mergeCell ref="AI77:AL77"/>
    <mergeCell ref="AC74:AF74"/>
    <mergeCell ref="AG74:AH74"/>
    <mergeCell ref="AI74:AL74"/>
    <mergeCell ref="AC75:AF75"/>
    <mergeCell ref="AG75:AH75"/>
    <mergeCell ref="AI75:AL75"/>
    <mergeCell ref="F26:F30"/>
    <mergeCell ref="F31:F35"/>
    <mergeCell ref="F38:F41"/>
    <mergeCell ref="AC38:AF38"/>
    <mergeCell ref="AG38:AH38"/>
    <mergeCell ref="AI38:AL38"/>
    <mergeCell ref="AC40:AF40"/>
    <mergeCell ref="AG40:AH40"/>
    <mergeCell ref="AI40:AL40"/>
    <mergeCell ref="AC41:AF41"/>
    <mergeCell ref="AG41:AH41"/>
    <mergeCell ref="AI41:AL41"/>
    <mergeCell ref="G31:J35"/>
    <mergeCell ref="G26:J30"/>
    <mergeCell ref="AC39:AF39"/>
    <mergeCell ref="AG39:AH39"/>
    <mergeCell ref="AI39:AL39"/>
    <mergeCell ref="AC72:AF72"/>
    <mergeCell ref="AG72:AH72"/>
    <mergeCell ref="AI72:AL72"/>
    <mergeCell ref="AC73:AF73"/>
    <mergeCell ref="AG73:AH73"/>
    <mergeCell ref="AI73:AL73"/>
    <mergeCell ref="AC70:AF70"/>
    <mergeCell ref="AG70:AH70"/>
    <mergeCell ref="AI70:AL70"/>
    <mergeCell ref="AC71:AF71"/>
    <mergeCell ref="AG71:AH71"/>
    <mergeCell ref="AI71:AL71"/>
    <mergeCell ref="I3:W4"/>
    <mergeCell ref="X3:AL4"/>
    <mergeCell ref="I6:W7"/>
    <mergeCell ref="X6:AB7"/>
    <mergeCell ref="AC6:AF7"/>
    <mergeCell ref="AG6:AL7"/>
    <mergeCell ref="F21:F25"/>
    <mergeCell ref="AI21:AL25"/>
    <mergeCell ref="AG21:AH25"/>
    <mergeCell ref="AC21:AF25"/>
    <mergeCell ref="L21:AB25"/>
    <mergeCell ref="G21:J25"/>
    <mergeCell ref="I9:W10"/>
    <mergeCell ref="X9:AF10"/>
    <mergeCell ref="AG9:AL10"/>
    <mergeCell ref="AC14:AF17"/>
    <mergeCell ref="AG14:AH17"/>
    <mergeCell ref="AI14:AL17"/>
    <mergeCell ref="A15:W17"/>
    <mergeCell ref="X15:AB17"/>
    <mergeCell ref="AQ14:AT17"/>
    <mergeCell ref="AQ21:AT25"/>
    <mergeCell ref="AQ26:AT30"/>
    <mergeCell ref="AQ31:AT35"/>
    <mergeCell ref="AQ38:AT38"/>
    <mergeCell ref="AQ40:AT40"/>
    <mergeCell ref="AQ41:AT41"/>
    <mergeCell ref="L31:AB35"/>
    <mergeCell ref="AC31:AF35"/>
    <mergeCell ref="AG31:AH35"/>
    <mergeCell ref="AI31:AL35"/>
    <mergeCell ref="L26:AB30"/>
    <mergeCell ref="AI26:AL30"/>
    <mergeCell ref="AG26:AH30"/>
    <mergeCell ref="AC26:AF30"/>
    <mergeCell ref="AQ39:AT39"/>
    <mergeCell ref="AQ63:AT66"/>
    <mergeCell ref="AC69:AF69"/>
    <mergeCell ref="AG69:AH69"/>
    <mergeCell ref="AI69:AL69"/>
    <mergeCell ref="AC63:AF66"/>
    <mergeCell ref="AG63:AH66"/>
    <mergeCell ref="AI63:AL66"/>
    <mergeCell ref="AQ69:AT69"/>
    <mergeCell ref="V43:AL43"/>
    <mergeCell ref="A64:W66"/>
    <mergeCell ref="X64:AB66"/>
    <mergeCell ref="AQ81:AT81"/>
    <mergeCell ref="AQ82:AT82"/>
    <mergeCell ref="AQ83:AT83"/>
    <mergeCell ref="AQ84:AT84"/>
    <mergeCell ref="AQ85:AT85"/>
    <mergeCell ref="AQ86:AT86"/>
    <mergeCell ref="AQ108:AT108"/>
    <mergeCell ref="AQ70:AT70"/>
    <mergeCell ref="AQ71:AT71"/>
    <mergeCell ref="AQ72:AT72"/>
    <mergeCell ref="AQ73:AT73"/>
    <mergeCell ref="AQ74:AT74"/>
    <mergeCell ref="AQ75:AT75"/>
    <mergeCell ref="AQ76:AT76"/>
    <mergeCell ref="AQ77:AT77"/>
    <mergeCell ref="AQ78:AT78"/>
    <mergeCell ref="AQ92:AT92"/>
    <mergeCell ref="AQ105:AT105"/>
    <mergeCell ref="AQ106:AT106"/>
    <mergeCell ref="AQ109:AT109"/>
    <mergeCell ref="AQ110:AT110"/>
    <mergeCell ref="AQ111:AT111"/>
    <mergeCell ref="AC18:AF18"/>
    <mergeCell ref="AC67:AF67"/>
    <mergeCell ref="AQ97:AT97"/>
    <mergeCell ref="AQ98:AT98"/>
    <mergeCell ref="AQ99:AT99"/>
    <mergeCell ref="AQ100:AT100"/>
    <mergeCell ref="AQ101:AT101"/>
    <mergeCell ref="AQ102:AT102"/>
    <mergeCell ref="AQ103:AT103"/>
    <mergeCell ref="AQ104:AT104"/>
    <mergeCell ref="AQ107:AT107"/>
    <mergeCell ref="AQ87:AT87"/>
    <mergeCell ref="AQ88:AT88"/>
    <mergeCell ref="AQ89:AT89"/>
    <mergeCell ref="AQ91:AT91"/>
    <mergeCell ref="AQ93:AT93"/>
    <mergeCell ref="AQ94:AT94"/>
    <mergeCell ref="AQ95:AT95"/>
    <mergeCell ref="AQ96:AT96"/>
    <mergeCell ref="AQ79:AT79"/>
    <mergeCell ref="AQ80:AT80"/>
  </mergeCells>
  <hyperlinks>
    <hyperlink ref="A12" r:id="rId1" xr:uid="{4D6D8F7D-FC27-4240-A094-5C2B2C8D951E}"/>
  </hyperlinks>
  <pageMargins left="0.15748031496062992" right="0.15748031496062992" top="0.31496062992125984" bottom="0.27559055118110237" header="0.23622047244094491" footer="0.15748031496062992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AT116"/>
  <sheetViews>
    <sheetView showGridLines="0" tabSelected="1" topLeftCell="A46" zoomScaleNormal="100" workbookViewId="0">
      <selection activeCell="AC104" sqref="AC104:AF104"/>
    </sheetView>
  </sheetViews>
  <sheetFormatPr baseColWidth="10" defaultColWidth="9.140625" defaultRowHeight="15" x14ac:dyDescent="0.25"/>
  <cols>
    <col min="1" max="5" width="2.7109375" customWidth="1"/>
    <col min="6" max="27" width="2.5703125" customWidth="1"/>
    <col min="28" max="28" width="2.5703125" style="1" customWidth="1"/>
    <col min="29" max="46" width="2.5703125" customWidth="1"/>
  </cols>
  <sheetData>
    <row r="1" spans="1:46" ht="9" customHeight="1" x14ac:dyDescent="0.25">
      <c r="AQ1" s="3"/>
      <c r="AR1" s="3"/>
      <c r="AS1" s="3"/>
      <c r="AT1" s="3"/>
    </row>
    <row r="2" spans="1:46" ht="9" customHeight="1" x14ac:dyDescent="0.25">
      <c r="I2" s="195" t="s">
        <v>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8"/>
      <c r="V2" s="2"/>
      <c r="W2" s="89"/>
      <c r="X2" s="195" t="s">
        <v>27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9"/>
      <c r="AQ2" s="3"/>
      <c r="AR2" s="3"/>
      <c r="AS2" s="3"/>
      <c r="AT2" s="3"/>
    </row>
    <row r="3" spans="1:46" ht="9" customHeight="1" x14ac:dyDescent="0.25">
      <c r="I3" s="690" t="s">
        <v>1123</v>
      </c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2"/>
      <c r="X3" s="690" t="s">
        <v>35</v>
      </c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2"/>
      <c r="AQ3" s="3"/>
      <c r="AR3" s="3"/>
      <c r="AS3" s="3"/>
      <c r="AT3" s="3"/>
    </row>
    <row r="4" spans="1:46" ht="9" customHeight="1" x14ac:dyDescent="0.25">
      <c r="I4" s="693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5"/>
      <c r="X4" s="693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5"/>
      <c r="AQ4" s="3"/>
      <c r="AR4" s="3"/>
      <c r="AS4" s="3"/>
      <c r="AT4" s="3"/>
    </row>
    <row r="5" spans="1:46" ht="9" customHeight="1" x14ac:dyDescent="0.25">
      <c r="G5" s="187"/>
      <c r="H5" s="187"/>
      <c r="I5" s="195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8"/>
      <c r="V5" s="2"/>
      <c r="W5" s="89"/>
      <c r="X5" s="195" t="s">
        <v>29</v>
      </c>
      <c r="Y5" s="2"/>
      <c r="Z5" s="2"/>
      <c r="AA5" s="2"/>
      <c r="AB5" s="191"/>
      <c r="AC5" s="195" t="s">
        <v>26</v>
      </c>
      <c r="AD5" s="2"/>
      <c r="AE5" s="2"/>
      <c r="AF5" s="89"/>
      <c r="AG5" s="195" t="s">
        <v>25</v>
      </c>
      <c r="AH5" s="2"/>
      <c r="AI5" s="202"/>
      <c r="AJ5" s="2"/>
      <c r="AK5" s="2"/>
      <c r="AL5" s="89"/>
      <c r="AQ5" s="320"/>
      <c r="AR5" s="3"/>
      <c r="AS5" s="3"/>
      <c r="AT5" s="3"/>
    </row>
    <row r="6" spans="1:46" ht="9" customHeight="1" x14ac:dyDescent="0.25">
      <c r="G6" s="187"/>
      <c r="H6" s="187"/>
      <c r="I6" s="690"/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2"/>
      <c r="X6" s="696" t="s">
        <v>36</v>
      </c>
      <c r="Y6" s="697"/>
      <c r="Z6" s="697"/>
      <c r="AA6" s="697"/>
      <c r="AB6" s="698"/>
      <c r="AC6" s="696" t="s">
        <v>37</v>
      </c>
      <c r="AD6" s="697"/>
      <c r="AE6" s="697"/>
      <c r="AF6" s="698"/>
      <c r="AG6" s="696" t="s">
        <v>38</v>
      </c>
      <c r="AH6" s="697"/>
      <c r="AI6" s="697"/>
      <c r="AJ6" s="697"/>
      <c r="AK6" s="697"/>
      <c r="AL6" s="698"/>
      <c r="AQ6" s="324"/>
      <c r="AR6" s="324"/>
      <c r="AS6" s="324"/>
      <c r="AT6" s="324"/>
    </row>
    <row r="7" spans="1:46" ht="9" customHeight="1" x14ac:dyDescent="0.25">
      <c r="G7" s="188"/>
      <c r="H7" s="188"/>
      <c r="I7" s="693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5"/>
      <c r="X7" s="699"/>
      <c r="Y7" s="700"/>
      <c r="Z7" s="700"/>
      <c r="AA7" s="700"/>
      <c r="AB7" s="701"/>
      <c r="AC7" s="699"/>
      <c r="AD7" s="700"/>
      <c r="AE7" s="700"/>
      <c r="AF7" s="701"/>
      <c r="AG7" s="699"/>
      <c r="AH7" s="700"/>
      <c r="AI7" s="700"/>
      <c r="AJ7" s="700"/>
      <c r="AK7" s="700"/>
      <c r="AL7" s="701"/>
      <c r="AQ7" s="324"/>
      <c r="AR7" s="324"/>
      <c r="AS7" s="324"/>
      <c r="AT7" s="324"/>
    </row>
    <row r="8" spans="1:46" ht="9" customHeight="1" x14ac:dyDescent="0.25">
      <c r="A8" s="203"/>
      <c r="G8" s="188"/>
      <c r="H8" s="188"/>
      <c r="I8" s="195" t="s">
        <v>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88"/>
      <c r="V8" s="2"/>
      <c r="W8" s="89"/>
      <c r="X8" s="195" t="s">
        <v>30</v>
      </c>
      <c r="Y8" s="192"/>
      <c r="Z8" s="192"/>
      <c r="AA8" s="192"/>
      <c r="AB8" s="192"/>
      <c r="AC8" s="193"/>
      <c r="AD8" s="193"/>
      <c r="AE8" s="193"/>
      <c r="AF8" s="194"/>
      <c r="AG8" s="195" t="s">
        <v>31</v>
      </c>
      <c r="AH8" s="193"/>
      <c r="AI8" s="193"/>
      <c r="AJ8" s="193"/>
      <c r="AK8" s="193"/>
      <c r="AL8" s="194"/>
      <c r="AQ8" s="190"/>
      <c r="AR8" s="190"/>
      <c r="AS8" s="190"/>
      <c r="AT8" s="190"/>
    </row>
    <row r="9" spans="1:46" ht="9" customHeight="1" x14ac:dyDescent="0.25">
      <c r="A9" s="203" t="s">
        <v>956</v>
      </c>
      <c r="G9" s="188"/>
      <c r="H9" s="188"/>
      <c r="I9" s="690"/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2"/>
      <c r="X9" s="690" t="s">
        <v>40</v>
      </c>
      <c r="Y9" s="691"/>
      <c r="Z9" s="691"/>
      <c r="AA9" s="691"/>
      <c r="AB9" s="691"/>
      <c r="AC9" s="691"/>
      <c r="AD9" s="691"/>
      <c r="AE9" s="691"/>
      <c r="AF9" s="692"/>
      <c r="AG9" s="723" t="s">
        <v>41</v>
      </c>
      <c r="AH9" s="724"/>
      <c r="AI9" s="724"/>
      <c r="AJ9" s="724"/>
      <c r="AK9" s="724"/>
      <c r="AL9" s="725"/>
      <c r="AQ9" s="3"/>
      <c r="AR9" s="3"/>
      <c r="AS9" s="3"/>
      <c r="AT9" s="3"/>
    </row>
    <row r="10" spans="1:46" ht="9" customHeight="1" x14ac:dyDescent="0.25">
      <c r="A10" s="204" t="s">
        <v>957</v>
      </c>
      <c r="G10" s="188"/>
      <c r="H10" s="188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5"/>
      <c r="X10" s="693"/>
      <c r="Y10" s="694"/>
      <c r="Z10" s="694"/>
      <c r="AA10" s="694"/>
      <c r="AB10" s="694"/>
      <c r="AC10" s="694"/>
      <c r="AD10" s="694"/>
      <c r="AE10" s="694"/>
      <c r="AF10" s="695"/>
      <c r="AG10" s="726"/>
      <c r="AH10" s="727"/>
      <c r="AI10" s="727"/>
      <c r="AJ10" s="727"/>
      <c r="AK10" s="727"/>
      <c r="AL10" s="728"/>
      <c r="AQ10" s="3"/>
      <c r="AR10" s="3"/>
      <c r="AS10" s="3"/>
      <c r="AT10" s="3"/>
    </row>
    <row r="11" spans="1:46" ht="9" customHeight="1" x14ac:dyDescent="0.25">
      <c r="A11" s="203" t="s">
        <v>962</v>
      </c>
      <c r="G11" s="188"/>
      <c r="H11" s="188"/>
      <c r="I11" s="188"/>
      <c r="J11" s="188"/>
      <c r="K11" s="188"/>
      <c r="L11" s="188"/>
      <c r="M11" s="188"/>
      <c r="N11" s="188"/>
      <c r="O11" s="188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Q11" s="190"/>
      <c r="AR11" s="190"/>
      <c r="AS11" s="190"/>
      <c r="AT11" s="190"/>
    </row>
    <row r="12" spans="1:46" ht="9" customHeight="1" x14ac:dyDescent="0.25">
      <c r="A12" s="558" t="s">
        <v>963</v>
      </c>
      <c r="G12" s="188"/>
      <c r="H12" s="188"/>
      <c r="I12" s="188"/>
      <c r="J12" s="188"/>
      <c r="K12" s="188"/>
      <c r="L12" s="188"/>
      <c r="M12" s="188"/>
      <c r="N12" s="188"/>
      <c r="O12" s="188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Q12" s="190"/>
      <c r="AR12" s="190"/>
      <c r="AS12" s="190"/>
      <c r="AT12" s="190"/>
    </row>
    <row r="13" spans="1:46" ht="9" customHeight="1" x14ac:dyDescent="0.25"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46" ht="8.1" customHeight="1" x14ac:dyDescent="0.25">
      <c r="A14" s="196" t="s">
        <v>0</v>
      </c>
      <c r="B14" s="197"/>
      <c r="C14" s="197"/>
      <c r="D14" s="197"/>
      <c r="E14" s="197"/>
      <c r="F14" s="197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6" t="s">
        <v>1</v>
      </c>
      <c r="Y14" s="197"/>
      <c r="Z14" s="198"/>
      <c r="AA14" s="198"/>
      <c r="AB14" s="199"/>
      <c r="AC14" s="631" t="s">
        <v>343</v>
      </c>
      <c r="AD14" s="632"/>
      <c r="AE14" s="632"/>
      <c r="AF14" s="633"/>
      <c r="AG14" s="662" t="s">
        <v>2</v>
      </c>
      <c r="AH14" s="663"/>
      <c r="AI14" s="702" t="s">
        <v>3</v>
      </c>
      <c r="AJ14" s="703"/>
      <c r="AK14" s="703"/>
      <c r="AL14" s="704"/>
      <c r="AQ14" s="631" t="s">
        <v>32</v>
      </c>
      <c r="AR14" s="632"/>
      <c r="AS14" s="632"/>
      <c r="AT14" s="633"/>
    </row>
    <row r="15" spans="1:46" ht="8.1" customHeight="1" x14ac:dyDescent="0.25">
      <c r="A15" s="711" t="s">
        <v>346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3"/>
      <c r="X15" s="896" t="s">
        <v>345</v>
      </c>
      <c r="Y15" s="897"/>
      <c r="Z15" s="897"/>
      <c r="AA15" s="897"/>
      <c r="AB15" s="898"/>
      <c r="AC15" s="634"/>
      <c r="AD15" s="635"/>
      <c r="AE15" s="635"/>
      <c r="AF15" s="636"/>
      <c r="AG15" s="664"/>
      <c r="AH15" s="665"/>
      <c r="AI15" s="705"/>
      <c r="AJ15" s="706"/>
      <c r="AK15" s="706"/>
      <c r="AL15" s="707"/>
      <c r="AQ15" s="634"/>
      <c r="AR15" s="635"/>
      <c r="AS15" s="635"/>
      <c r="AT15" s="636"/>
    </row>
    <row r="16" spans="1:46" ht="8.1" customHeight="1" x14ac:dyDescent="0.25">
      <c r="A16" s="711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3"/>
      <c r="X16" s="896"/>
      <c r="Y16" s="897"/>
      <c r="Z16" s="897"/>
      <c r="AA16" s="897"/>
      <c r="AB16" s="898"/>
      <c r="AC16" s="634"/>
      <c r="AD16" s="635"/>
      <c r="AE16" s="635"/>
      <c r="AF16" s="636"/>
      <c r="AG16" s="664"/>
      <c r="AH16" s="665"/>
      <c r="AI16" s="705"/>
      <c r="AJ16" s="706"/>
      <c r="AK16" s="706"/>
      <c r="AL16" s="707"/>
      <c r="AQ16" s="634"/>
      <c r="AR16" s="635"/>
      <c r="AS16" s="635"/>
      <c r="AT16" s="636"/>
    </row>
    <row r="17" spans="1:46" ht="8.1" customHeight="1" x14ac:dyDescent="0.25">
      <c r="A17" s="714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6"/>
      <c r="X17" s="899"/>
      <c r="Y17" s="900"/>
      <c r="Z17" s="900"/>
      <c r="AA17" s="900"/>
      <c r="AB17" s="901"/>
      <c r="AC17" s="637"/>
      <c r="AD17" s="638"/>
      <c r="AE17" s="638"/>
      <c r="AF17" s="639"/>
      <c r="AG17" s="666"/>
      <c r="AH17" s="667"/>
      <c r="AI17" s="708"/>
      <c r="AJ17" s="709"/>
      <c r="AK17" s="709"/>
      <c r="AL17" s="710"/>
      <c r="AQ17" s="637"/>
      <c r="AR17" s="638"/>
      <c r="AS17" s="638"/>
      <c r="AT17" s="639"/>
    </row>
    <row r="18" spans="1:46" ht="15" customHeight="1" x14ac:dyDescent="0.25"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  <c r="AB18" s="5"/>
      <c r="AC18" s="622">
        <v>0.19</v>
      </c>
      <c r="AD18" s="623"/>
      <c r="AE18" s="623"/>
      <c r="AF18" s="624"/>
      <c r="AG18" s="8"/>
      <c r="AH18" s="8"/>
      <c r="AI18" s="9"/>
      <c r="AJ18" s="9"/>
      <c r="AK18" s="10"/>
      <c r="AL18" s="11"/>
      <c r="AQ18" s="6"/>
      <c r="AR18" s="7"/>
      <c r="AS18" s="7"/>
      <c r="AT18" s="7"/>
    </row>
    <row r="19" spans="1:46" ht="9.6" customHeight="1" x14ac:dyDescent="0.25"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  <c r="AB19" s="5"/>
      <c r="AC19" s="12"/>
      <c r="AD19" s="12"/>
      <c r="AE19" s="12"/>
      <c r="AF19" s="12"/>
      <c r="AG19" s="13"/>
      <c r="AH19" s="13"/>
      <c r="AI19" s="14"/>
      <c r="AJ19" s="14"/>
      <c r="AK19" s="15"/>
      <c r="AL19" s="16"/>
      <c r="AQ19" s="12"/>
      <c r="AR19" s="12"/>
      <c r="AS19" s="12"/>
      <c r="AT19" s="12"/>
    </row>
    <row r="20" spans="1:46" s="18" customFormat="1" ht="21" customHeight="1" thickBot="1" x14ac:dyDescent="0.35">
      <c r="F20" s="17" t="s">
        <v>347</v>
      </c>
      <c r="H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1"/>
      <c r="AD20" s="21"/>
      <c r="AE20" s="21"/>
      <c r="AF20" s="22"/>
      <c r="AG20" s="23"/>
      <c r="AH20" s="24"/>
      <c r="AI20" s="25"/>
      <c r="AJ20" s="25"/>
      <c r="AK20" s="26"/>
      <c r="AL20" s="26"/>
      <c r="AQ20" s="21"/>
      <c r="AR20" s="21"/>
      <c r="AS20" s="21"/>
      <c r="AT20" s="22"/>
    </row>
    <row r="21" spans="1:46" ht="15" customHeight="1" x14ac:dyDescent="0.3">
      <c r="F21" s="826"/>
      <c r="G21" s="102" t="s">
        <v>348</v>
      </c>
      <c r="H21" s="110"/>
      <c r="I21" s="92"/>
      <c r="J21" s="103"/>
      <c r="K21" s="113"/>
      <c r="L21" s="93" t="s">
        <v>11</v>
      </c>
      <c r="M21" s="110"/>
      <c r="N21" s="94"/>
      <c r="O21" s="114"/>
      <c r="P21" s="114"/>
      <c r="Q21" s="133"/>
      <c r="R21" s="133"/>
      <c r="S21" s="133"/>
      <c r="T21" s="133"/>
      <c r="U21" s="133"/>
      <c r="V21" s="133"/>
      <c r="W21" s="133"/>
      <c r="X21" s="134"/>
      <c r="Y21" s="135"/>
      <c r="Z21" s="133"/>
      <c r="AA21" s="136"/>
      <c r="AB21" s="137"/>
      <c r="AC21" s="628">
        <v>76720</v>
      </c>
      <c r="AD21" s="629"/>
      <c r="AE21" s="629"/>
      <c r="AF21" s="630"/>
      <c r="AG21" s="660"/>
      <c r="AH21" s="660"/>
      <c r="AI21" s="645" t="str">
        <f>IF(AG21 ="","",AG21*AC21)</f>
        <v/>
      </c>
      <c r="AJ21" s="646"/>
      <c r="AK21" s="646"/>
      <c r="AL21" s="647"/>
      <c r="AM21" s="57"/>
      <c r="AQ21" s="628">
        <v>58983</v>
      </c>
      <c r="AR21" s="629"/>
      <c r="AS21" s="629"/>
      <c r="AT21" s="630"/>
    </row>
    <row r="22" spans="1:46" ht="15" customHeight="1" x14ac:dyDescent="0.25">
      <c r="F22" s="827"/>
      <c r="G22" s="121"/>
      <c r="H22" s="42" t="s">
        <v>349</v>
      </c>
      <c r="I22" s="43"/>
      <c r="J22" s="122"/>
      <c r="K22" s="121"/>
      <c r="L22" s="44" t="s">
        <v>673</v>
      </c>
      <c r="M22" s="43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6"/>
      <c r="Y22" s="47"/>
      <c r="Z22" s="45"/>
      <c r="AA22" s="48"/>
      <c r="AB22" s="138"/>
      <c r="AC22" s="608">
        <v>384</v>
      </c>
      <c r="AD22" s="609"/>
      <c r="AE22" s="609"/>
      <c r="AF22" s="610"/>
      <c r="AG22" s="613"/>
      <c r="AH22" s="613"/>
      <c r="AI22" s="649" t="str">
        <f>IF(AG22 ="","",AG22*AC22)</f>
        <v/>
      </c>
      <c r="AJ22" s="650"/>
      <c r="AK22" s="650"/>
      <c r="AL22" s="651"/>
      <c r="AM22" s="57"/>
      <c r="AQ22" s="608">
        <v>299</v>
      </c>
      <c r="AR22" s="609"/>
      <c r="AS22" s="609"/>
      <c r="AT22" s="610"/>
    </row>
    <row r="23" spans="1:46" ht="15" customHeight="1" x14ac:dyDescent="0.25">
      <c r="F23" s="827"/>
      <c r="G23" s="123"/>
      <c r="H23" s="42" t="s">
        <v>350</v>
      </c>
      <c r="I23" s="43"/>
      <c r="J23" s="122"/>
      <c r="K23" s="121"/>
      <c r="L23" s="44" t="s">
        <v>674</v>
      </c>
      <c r="M23" s="43"/>
      <c r="N23" s="45"/>
      <c r="O23" s="45"/>
      <c r="P23" s="45"/>
      <c r="Q23" s="45"/>
      <c r="R23" s="45"/>
      <c r="S23" s="45"/>
      <c r="T23" s="45"/>
      <c r="U23" s="45"/>
      <c r="V23" s="49"/>
      <c r="W23" s="49"/>
      <c r="X23" s="50"/>
      <c r="Y23" s="51"/>
      <c r="Z23" s="49"/>
      <c r="AA23" s="52"/>
      <c r="AB23" s="139"/>
      <c r="AC23" s="608">
        <v>1423</v>
      </c>
      <c r="AD23" s="609"/>
      <c r="AE23" s="609"/>
      <c r="AF23" s="610"/>
      <c r="AG23" s="613"/>
      <c r="AH23" s="613"/>
      <c r="AI23" s="649" t="str">
        <f t="shared" ref="AI23:AI24" si="0">IF(AG23 ="","",AG23*AC23)</f>
        <v/>
      </c>
      <c r="AJ23" s="650"/>
      <c r="AK23" s="650"/>
      <c r="AL23" s="651"/>
      <c r="AM23" s="57"/>
      <c r="AQ23" s="608">
        <v>1161</v>
      </c>
      <c r="AR23" s="609"/>
      <c r="AS23" s="609"/>
      <c r="AT23" s="610"/>
    </row>
    <row r="24" spans="1:46" ht="15" customHeight="1" thickBot="1" x14ac:dyDescent="0.3">
      <c r="F24" s="828"/>
      <c r="G24" s="125"/>
      <c r="H24" s="126" t="s">
        <v>351</v>
      </c>
      <c r="I24" s="127"/>
      <c r="J24" s="128"/>
      <c r="K24" s="125"/>
      <c r="L24" s="140" t="s">
        <v>675</v>
      </c>
      <c r="M24" s="127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40"/>
      <c r="Y24" s="141"/>
      <c r="Z24" s="126"/>
      <c r="AA24" s="142"/>
      <c r="AB24" s="143"/>
      <c r="AC24" s="619">
        <v>371</v>
      </c>
      <c r="AD24" s="620"/>
      <c r="AE24" s="620"/>
      <c r="AF24" s="621"/>
      <c r="AG24" s="661"/>
      <c r="AH24" s="661"/>
      <c r="AI24" s="654" t="str">
        <f t="shared" si="0"/>
        <v/>
      </c>
      <c r="AJ24" s="655"/>
      <c r="AK24" s="655"/>
      <c r="AL24" s="656"/>
      <c r="AM24" s="57"/>
      <c r="AQ24" s="619">
        <v>297</v>
      </c>
      <c r="AR24" s="620"/>
      <c r="AS24" s="620"/>
      <c r="AT24" s="621"/>
    </row>
    <row r="25" spans="1:46" ht="15" customHeight="1" x14ac:dyDescent="0.25">
      <c r="F25" s="3"/>
      <c r="G25" s="3"/>
      <c r="H25" s="3"/>
      <c r="I25" s="3"/>
      <c r="AC25" s="3"/>
      <c r="AD25" s="3"/>
      <c r="AE25" s="3"/>
      <c r="AI25" s="34"/>
      <c r="AJ25" s="34"/>
      <c r="AK25" s="34"/>
      <c r="AL25" s="34"/>
      <c r="AQ25" s="3"/>
      <c r="AR25" s="3"/>
      <c r="AS25" s="3"/>
    </row>
    <row r="26" spans="1:46" s="18" customFormat="1" ht="21" customHeight="1" thickBot="1" x14ac:dyDescent="0.35">
      <c r="F26" s="35" t="s">
        <v>13</v>
      </c>
      <c r="G26" s="19"/>
      <c r="H26" s="19"/>
      <c r="I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  <c r="AC26" s="21"/>
      <c r="AD26" s="21"/>
      <c r="AE26" s="21"/>
      <c r="AF26" s="22"/>
      <c r="AG26" s="23"/>
      <c r="AH26" s="24"/>
      <c r="AI26" s="25"/>
      <c r="AJ26" s="25"/>
      <c r="AK26" s="26"/>
      <c r="AL26" s="26"/>
      <c r="AQ26" s="21"/>
      <c r="AR26" s="21"/>
      <c r="AS26" s="21"/>
      <c r="AT26" s="22"/>
    </row>
    <row r="27" spans="1:46" ht="14.1" customHeight="1" x14ac:dyDescent="0.25">
      <c r="F27" s="657"/>
      <c r="G27" s="270" t="s">
        <v>663</v>
      </c>
      <c r="H27" s="130"/>
      <c r="I27" s="131"/>
      <c r="J27" s="132"/>
      <c r="K27" s="129"/>
      <c r="L27" s="144" t="s">
        <v>676</v>
      </c>
      <c r="M27" s="131"/>
      <c r="N27" s="114"/>
      <c r="O27" s="114"/>
      <c r="P27" s="114"/>
      <c r="Q27" s="114"/>
      <c r="R27" s="114"/>
      <c r="S27" s="114"/>
      <c r="T27" s="114"/>
      <c r="U27" s="133"/>
      <c r="V27" s="133"/>
      <c r="W27" s="133"/>
      <c r="X27" s="134"/>
      <c r="Y27" s="135"/>
      <c r="Z27" s="133"/>
      <c r="AA27" s="136"/>
      <c r="AB27" s="137"/>
      <c r="AC27" s="628">
        <f>AQ27*(1+$AC$18)</f>
        <v>0</v>
      </c>
      <c r="AD27" s="629"/>
      <c r="AE27" s="629"/>
      <c r="AF27" s="630"/>
      <c r="AG27" s="660"/>
      <c r="AH27" s="660"/>
      <c r="AI27" s="645" t="str">
        <f>IF(AG27 ="","",AG27*AC27)</f>
        <v/>
      </c>
      <c r="AJ27" s="646"/>
      <c r="AK27" s="646"/>
      <c r="AL27" s="647"/>
      <c r="AM27" s="57"/>
      <c r="AQ27" s="628">
        <v>0</v>
      </c>
      <c r="AR27" s="629"/>
      <c r="AS27" s="629"/>
      <c r="AT27" s="630"/>
    </row>
    <row r="28" spans="1:46" ht="14.1" customHeight="1" x14ac:dyDescent="0.25">
      <c r="F28" s="658"/>
      <c r="G28" s="213" t="s">
        <v>664</v>
      </c>
      <c r="H28" s="28"/>
      <c r="I28" s="29"/>
      <c r="J28" s="105"/>
      <c r="K28" s="111"/>
      <c r="L28" s="30" t="s">
        <v>677</v>
      </c>
      <c r="M28" s="29"/>
      <c r="N28" s="31"/>
      <c r="O28" s="31"/>
      <c r="P28" s="31"/>
      <c r="Q28" s="31"/>
      <c r="R28" s="31"/>
      <c r="S28" s="31"/>
      <c r="T28" s="31"/>
      <c r="U28" s="45"/>
      <c r="V28" s="45"/>
      <c r="W28" s="45"/>
      <c r="X28" s="46"/>
      <c r="Y28" s="47"/>
      <c r="Z28" s="45"/>
      <c r="AA28" s="48"/>
      <c r="AB28" s="138"/>
      <c r="AC28" s="608">
        <f>AQ28*(1+$AC$18)</f>
        <v>0</v>
      </c>
      <c r="AD28" s="609"/>
      <c r="AE28" s="609"/>
      <c r="AF28" s="610"/>
      <c r="AG28" s="613"/>
      <c r="AH28" s="613"/>
      <c r="AI28" s="649" t="str">
        <f>IF(AG28 ="","",AG28*AC28)</f>
        <v/>
      </c>
      <c r="AJ28" s="650"/>
      <c r="AK28" s="650"/>
      <c r="AL28" s="651"/>
      <c r="AM28" s="57"/>
      <c r="AQ28" s="608">
        <v>0</v>
      </c>
      <c r="AR28" s="609"/>
      <c r="AS28" s="609"/>
      <c r="AT28" s="610"/>
    </row>
    <row r="29" spans="1:46" ht="14.1" customHeight="1" x14ac:dyDescent="0.25">
      <c r="F29" s="658"/>
      <c r="G29" s="213" t="s">
        <v>665</v>
      </c>
      <c r="H29" s="28"/>
      <c r="I29" s="29"/>
      <c r="J29" s="105"/>
      <c r="K29" s="111"/>
      <c r="L29" s="30" t="s">
        <v>678</v>
      </c>
      <c r="M29" s="29"/>
      <c r="N29" s="31"/>
      <c r="O29" s="31"/>
      <c r="P29" s="31"/>
      <c r="Q29" s="31"/>
      <c r="R29" s="31"/>
      <c r="S29" s="31"/>
      <c r="T29" s="31"/>
      <c r="U29" s="45"/>
      <c r="V29" s="45"/>
      <c r="W29" s="45"/>
      <c r="X29" s="46"/>
      <c r="Y29" s="47"/>
      <c r="Z29" s="45"/>
      <c r="AA29" s="48"/>
      <c r="AB29" s="138"/>
      <c r="AC29" s="608">
        <v>306</v>
      </c>
      <c r="AD29" s="609"/>
      <c r="AE29" s="609"/>
      <c r="AF29" s="610"/>
      <c r="AG29" s="613"/>
      <c r="AH29" s="613"/>
      <c r="AI29" s="649" t="str">
        <f>IF(AG29 ="","",AG29*AC29)</f>
        <v/>
      </c>
      <c r="AJ29" s="650"/>
      <c r="AK29" s="650"/>
      <c r="AL29" s="651"/>
      <c r="AM29" s="57"/>
      <c r="AQ29" s="608">
        <v>249</v>
      </c>
      <c r="AR29" s="609"/>
      <c r="AS29" s="609"/>
      <c r="AT29" s="610"/>
    </row>
    <row r="30" spans="1:46" ht="14.1" customHeight="1" thickBot="1" x14ac:dyDescent="0.3">
      <c r="F30" s="659"/>
      <c r="G30" s="272" t="s">
        <v>666</v>
      </c>
      <c r="H30" s="97"/>
      <c r="I30" s="98"/>
      <c r="J30" s="107"/>
      <c r="K30" s="112"/>
      <c r="L30" s="99" t="s">
        <v>679</v>
      </c>
      <c r="M30" s="98"/>
      <c r="N30" s="97"/>
      <c r="O30" s="97"/>
      <c r="P30" s="97"/>
      <c r="Q30" s="97"/>
      <c r="R30" s="97"/>
      <c r="S30" s="97"/>
      <c r="T30" s="97"/>
      <c r="U30" s="126"/>
      <c r="V30" s="126"/>
      <c r="W30" s="126"/>
      <c r="X30" s="140"/>
      <c r="Y30" s="141"/>
      <c r="Z30" s="126"/>
      <c r="AA30" s="142"/>
      <c r="AB30" s="143"/>
      <c r="AC30" s="619">
        <v>306</v>
      </c>
      <c r="AD30" s="620"/>
      <c r="AE30" s="620"/>
      <c r="AF30" s="621"/>
      <c r="AG30" s="661"/>
      <c r="AH30" s="661"/>
      <c r="AI30" s="654" t="str">
        <f>IF(AG30 ="","",AG30*AC30)</f>
        <v/>
      </c>
      <c r="AJ30" s="655"/>
      <c r="AK30" s="655"/>
      <c r="AL30" s="656"/>
      <c r="AM30" s="57"/>
      <c r="AQ30" s="619">
        <v>249</v>
      </c>
      <c r="AR30" s="620"/>
      <c r="AS30" s="620"/>
      <c r="AT30" s="621"/>
    </row>
    <row r="31" spans="1:46" ht="7.5" customHeight="1" x14ac:dyDescent="0.25"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Q31" s="3"/>
      <c r="AR31" s="3"/>
      <c r="AS31" s="3"/>
      <c r="AT31" s="3"/>
    </row>
    <row r="32" spans="1:46" ht="15" customHeight="1" x14ac:dyDescent="0.25"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803"/>
      <c r="W32" s="803"/>
      <c r="X32" s="803"/>
      <c r="Y32" s="803"/>
      <c r="Z32" s="803"/>
      <c r="AA32" s="803"/>
      <c r="AB32" s="803"/>
      <c r="AC32" s="803"/>
      <c r="AD32" s="803"/>
      <c r="AE32" s="803"/>
      <c r="AF32" s="803"/>
      <c r="AG32" s="803"/>
      <c r="AH32" s="803"/>
      <c r="AI32" s="803"/>
      <c r="AJ32" s="803"/>
      <c r="AK32" s="803"/>
      <c r="AL32" s="803"/>
    </row>
    <row r="33" spans="22:38" ht="18.75" x14ac:dyDescent="0.25">
      <c r="V33" s="803" t="s">
        <v>15</v>
      </c>
      <c r="W33" s="803"/>
      <c r="X33" s="803"/>
      <c r="Y33" s="803"/>
      <c r="Z33" s="803"/>
      <c r="AA33" s="803"/>
      <c r="AB33" s="803"/>
      <c r="AC33" s="803"/>
      <c r="AD33" s="803"/>
      <c r="AE33" s="803"/>
      <c r="AF33" s="803"/>
      <c r="AG33" s="803"/>
      <c r="AH33" s="803"/>
      <c r="AI33" s="803"/>
      <c r="AJ33" s="803"/>
      <c r="AK33" s="803"/>
      <c r="AL33" s="803"/>
    </row>
    <row r="63" spans="1:46" ht="8.1" customHeight="1" x14ac:dyDescent="0.25">
      <c r="A63" s="196" t="s">
        <v>0</v>
      </c>
      <c r="B63" s="197"/>
      <c r="C63" s="197"/>
      <c r="D63" s="197"/>
      <c r="E63" s="197"/>
      <c r="F63" s="197"/>
      <c r="G63" s="197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9"/>
      <c r="X63" s="196" t="s">
        <v>1</v>
      </c>
      <c r="Y63" s="197"/>
      <c r="Z63" s="198"/>
      <c r="AA63" s="198"/>
      <c r="AB63" s="199"/>
      <c r="AC63" s="631" t="s">
        <v>343</v>
      </c>
      <c r="AD63" s="632"/>
      <c r="AE63" s="632"/>
      <c r="AF63" s="633"/>
      <c r="AG63" s="662" t="s">
        <v>2</v>
      </c>
      <c r="AH63" s="663"/>
      <c r="AI63" s="702" t="s">
        <v>3</v>
      </c>
      <c r="AJ63" s="703"/>
      <c r="AK63" s="703"/>
      <c r="AL63" s="704"/>
      <c r="AQ63" s="631" t="s">
        <v>32</v>
      </c>
      <c r="AR63" s="632"/>
      <c r="AS63" s="632"/>
      <c r="AT63" s="633"/>
    </row>
    <row r="64" spans="1:46" ht="8.1" customHeight="1" x14ac:dyDescent="0.25">
      <c r="A64" s="711" t="s">
        <v>346</v>
      </c>
      <c r="B64" s="712"/>
      <c r="C64" s="712"/>
      <c r="D64" s="712"/>
      <c r="E64" s="712"/>
      <c r="F64" s="712"/>
      <c r="G64" s="712"/>
      <c r="H64" s="712"/>
      <c r="I64" s="712"/>
      <c r="J64" s="712"/>
      <c r="K64" s="712"/>
      <c r="L64" s="712"/>
      <c r="M64" s="712"/>
      <c r="N64" s="712"/>
      <c r="O64" s="712"/>
      <c r="P64" s="712"/>
      <c r="Q64" s="712"/>
      <c r="R64" s="712"/>
      <c r="S64" s="712"/>
      <c r="T64" s="712"/>
      <c r="U64" s="712"/>
      <c r="V64" s="712"/>
      <c r="W64" s="713"/>
      <c r="X64" s="896" t="s">
        <v>345</v>
      </c>
      <c r="Y64" s="897"/>
      <c r="Z64" s="897"/>
      <c r="AA64" s="897"/>
      <c r="AB64" s="898"/>
      <c r="AC64" s="634"/>
      <c r="AD64" s="635"/>
      <c r="AE64" s="635"/>
      <c r="AF64" s="636"/>
      <c r="AG64" s="664"/>
      <c r="AH64" s="665"/>
      <c r="AI64" s="705"/>
      <c r="AJ64" s="706"/>
      <c r="AK64" s="706"/>
      <c r="AL64" s="707"/>
      <c r="AQ64" s="634"/>
      <c r="AR64" s="635"/>
      <c r="AS64" s="635"/>
      <c r="AT64" s="636"/>
    </row>
    <row r="65" spans="1:46" ht="8.1" customHeight="1" x14ac:dyDescent="0.25">
      <c r="A65" s="711"/>
      <c r="B65" s="712"/>
      <c r="C65" s="712"/>
      <c r="D65" s="712"/>
      <c r="E65" s="712"/>
      <c r="F65" s="712"/>
      <c r="G65" s="712"/>
      <c r="H65" s="712"/>
      <c r="I65" s="712"/>
      <c r="J65" s="712"/>
      <c r="K65" s="712"/>
      <c r="L65" s="712"/>
      <c r="M65" s="712"/>
      <c r="N65" s="712"/>
      <c r="O65" s="712"/>
      <c r="P65" s="712"/>
      <c r="Q65" s="712"/>
      <c r="R65" s="712"/>
      <c r="S65" s="712"/>
      <c r="T65" s="712"/>
      <c r="U65" s="712"/>
      <c r="V65" s="712"/>
      <c r="W65" s="713"/>
      <c r="X65" s="896"/>
      <c r="Y65" s="897"/>
      <c r="Z65" s="897"/>
      <c r="AA65" s="897"/>
      <c r="AB65" s="898"/>
      <c r="AC65" s="634"/>
      <c r="AD65" s="635"/>
      <c r="AE65" s="635"/>
      <c r="AF65" s="636"/>
      <c r="AG65" s="664"/>
      <c r="AH65" s="665"/>
      <c r="AI65" s="705"/>
      <c r="AJ65" s="706"/>
      <c r="AK65" s="706"/>
      <c r="AL65" s="707"/>
      <c r="AQ65" s="634"/>
      <c r="AR65" s="635"/>
      <c r="AS65" s="635"/>
      <c r="AT65" s="636"/>
    </row>
    <row r="66" spans="1:46" ht="8.1" customHeight="1" x14ac:dyDescent="0.25">
      <c r="A66" s="714"/>
      <c r="B66" s="715"/>
      <c r="C66" s="715"/>
      <c r="D66" s="715"/>
      <c r="E66" s="715"/>
      <c r="F66" s="715"/>
      <c r="G66" s="715"/>
      <c r="H66" s="715"/>
      <c r="I66" s="715"/>
      <c r="J66" s="715"/>
      <c r="K66" s="715"/>
      <c r="L66" s="715"/>
      <c r="M66" s="715"/>
      <c r="N66" s="715"/>
      <c r="O66" s="715"/>
      <c r="P66" s="715"/>
      <c r="Q66" s="715"/>
      <c r="R66" s="715"/>
      <c r="S66" s="715"/>
      <c r="T66" s="715"/>
      <c r="U66" s="715"/>
      <c r="V66" s="715"/>
      <c r="W66" s="716"/>
      <c r="X66" s="899"/>
      <c r="Y66" s="900"/>
      <c r="Z66" s="900"/>
      <c r="AA66" s="900"/>
      <c r="AB66" s="901"/>
      <c r="AC66" s="637"/>
      <c r="AD66" s="638"/>
      <c r="AE66" s="638"/>
      <c r="AF66" s="639"/>
      <c r="AG66" s="666"/>
      <c r="AH66" s="667"/>
      <c r="AI66" s="708"/>
      <c r="AJ66" s="709"/>
      <c r="AK66" s="709"/>
      <c r="AL66" s="710"/>
      <c r="AQ66" s="637"/>
      <c r="AR66" s="638"/>
      <c r="AS66" s="638"/>
      <c r="AT66" s="639"/>
    </row>
    <row r="67" spans="1:46" ht="15" customHeight="1" x14ac:dyDescent="0.25"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/>
      <c r="Z67" s="5"/>
      <c r="AA67" s="5"/>
      <c r="AB67" s="5"/>
      <c r="AC67" s="625">
        <f>AC18</f>
        <v>0.19</v>
      </c>
      <c r="AD67" s="626"/>
      <c r="AE67" s="626"/>
      <c r="AF67" s="627"/>
      <c r="AG67" s="8"/>
      <c r="AH67" s="8"/>
      <c r="AI67" s="9"/>
      <c r="AJ67" s="9"/>
      <c r="AK67" s="10"/>
      <c r="AL67" s="11"/>
      <c r="AQ67" s="200"/>
      <c r="AR67" s="201"/>
      <c r="AS67" s="201"/>
      <c r="AT67" s="201"/>
    </row>
    <row r="68" spans="1:46" ht="15" customHeight="1" thickBot="1" x14ac:dyDescent="0.3">
      <c r="F68" s="59" t="s">
        <v>16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Q68" s="60"/>
      <c r="AR68" s="60"/>
      <c r="AS68" s="60"/>
      <c r="AT68" s="60"/>
    </row>
    <row r="69" spans="1:46" ht="15" customHeight="1" x14ac:dyDescent="0.25">
      <c r="F69" s="145"/>
      <c r="G69" s="146" t="s">
        <v>352</v>
      </c>
      <c r="H69" s="147"/>
      <c r="I69" s="148"/>
      <c r="J69" s="172"/>
      <c r="K69" s="148"/>
      <c r="L69" s="149" t="s">
        <v>680</v>
      </c>
      <c r="M69" s="148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1"/>
      <c r="Y69" s="152"/>
      <c r="Z69" s="150"/>
      <c r="AA69" s="153"/>
      <c r="AB69" s="153"/>
      <c r="AC69" s="628">
        <v>1614</v>
      </c>
      <c r="AD69" s="629"/>
      <c r="AE69" s="629"/>
      <c r="AF69" s="630"/>
      <c r="AG69" s="660"/>
      <c r="AH69" s="644"/>
      <c r="AI69" s="646" t="str">
        <f t="shared" ref="AI69:AI79" si="1">IF(AG69 ="","",AG69*AC69)</f>
        <v/>
      </c>
      <c r="AJ69" s="646"/>
      <c r="AK69" s="646"/>
      <c r="AL69" s="647"/>
      <c r="AM69" s="57"/>
      <c r="AQ69" s="902">
        <v>1292</v>
      </c>
      <c r="AR69" s="903"/>
      <c r="AS69" s="903"/>
      <c r="AT69" s="904"/>
    </row>
    <row r="70" spans="1:46" ht="15" customHeight="1" x14ac:dyDescent="0.25">
      <c r="F70" s="168"/>
      <c r="G70" s="28" t="s">
        <v>667</v>
      </c>
      <c r="H70" s="43"/>
      <c r="I70" s="29"/>
      <c r="J70" s="105"/>
      <c r="K70" s="29"/>
      <c r="L70" s="30" t="s">
        <v>681</v>
      </c>
      <c r="M70" s="29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2"/>
      <c r="Y70" s="33"/>
      <c r="Z70" s="31"/>
      <c r="AA70" s="86"/>
      <c r="AB70" s="86"/>
      <c r="AC70" s="608">
        <v>2117</v>
      </c>
      <c r="AD70" s="609"/>
      <c r="AE70" s="609"/>
      <c r="AF70" s="610"/>
      <c r="AG70" s="613"/>
      <c r="AH70" s="614"/>
      <c r="AI70" s="650" t="str">
        <f t="shared" ref="AI70:AI71" si="2">IF(AG70 ="","",AG70*AC70)</f>
        <v/>
      </c>
      <c r="AJ70" s="650"/>
      <c r="AK70" s="650"/>
      <c r="AL70" s="651"/>
      <c r="AM70" s="57"/>
      <c r="AQ70" s="908">
        <v>1779</v>
      </c>
      <c r="AR70" s="909"/>
      <c r="AS70" s="909"/>
      <c r="AT70" s="910"/>
    </row>
    <row r="71" spans="1:46" ht="15" customHeight="1" thickBot="1" x14ac:dyDescent="0.3">
      <c r="F71" s="158"/>
      <c r="G71" s="159" t="s">
        <v>668</v>
      </c>
      <c r="H71" s="160"/>
      <c r="I71" s="161"/>
      <c r="J71" s="174"/>
      <c r="K71" s="161"/>
      <c r="L71" s="162" t="s">
        <v>682</v>
      </c>
      <c r="M71" s="161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4"/>
      <c r="Y71" s="165"/>
      <c r="Z71" s="163"/>
      <c r="AA71" s="166"/>
      <c r="AB71" s="166"/>
      <c r="AC71" s="619">
        <f>AQ71*(1+$AC$18)</f>
        <v>533.12</v>
      </c>
      <c r="AD71" s="620"/>
      <c r="AE71" s="620"/>
      <c r="AF71" s="621"/>
      <c r="AG71" s="661"/>
      <c r="AH71" s="653"/>
      <c r="AI71" s="655" t="str">
        <f t="shared" si="2"/>
        <v/>
      </c>
      <c r="AJ71" s="655"/>
      <c r="AK71" s="655"/>
      <c r="AL71" s="656"/>
      <c r="AM71" s="57"/>
      <c r="AQ71" s="905">
        <v>448</v>
      </c>
      <c r="AR71" s="906"/>
      <c r="AS71" s="906"/>
      <c r="AT71" s="907"/>
    </row>
    <row r="72" spans="1:46" ht="15" customHeight="1" x14ac:dyDescent="0.25">
      <c r="F72" s="145"/>
      <c r="G72" s="130" t="s">
        <v>353</v>
      </c>
      <c r="H72" s="157"/>
      <c r="I72" s="131"/>
      <c r="J72" s="132"/>
      <c r="K72" s="131"/>
      <c r="L72" s="144" t="s">
        <v>683</v>
      </c>
      <c r="M72" s="131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5"/>
      <c r="Y72" s="116"/>
      <c r="Z72" s="114"/>
      <c r="AA72" s="117"/>
      <c r="AB72" s="117"/>
      <c r="AC72" s="628">
        <f>AQ72*(1+$AC$18)</f>
        <v>427.21</v>
      </c>
      <c r="AD72" s="629"/>
      <c r="AE72" s="629"/>
      <c r="AF72" s="630"/>
      <c r="AG72" s="660"/>
      <c r="AH72" s="644"/>
      <c r="AI72" s="646" t="str">
        <f t="shared" si="1"/>
        <v/>
      </c>
      <c r="AJ72" s="646"/>
      <c r="AK72" s="646"/>
      <c r="AL72" s="647"/>
      <c r="AM72" s="57"/>
      <c r="AQ72" s="902">
        <v>359</v>
      </c>
      <c r="AR72" s="903"/>
      <c r="AS72" s="903"/>
      <c r="AT72" s="904"/>
    </row>
    <row r="73" spans="1:46" ht="15" customHeight="1" x14ac:dyDescent="0.25">
      <c r="F73" s="168"/>
      <c r="G73" s="28" t="s">
        <v>354</v>
      </c>
      <c r="H73" s="43"/>
      <c r="I73" s="29"/>
      <c r="J73" s="105"/>
      <c r="K73" s="29"/>
      <c r="L73" s="30" t="s">
        <v>684</v>
      </c>
      <c r="M73" s="29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2"/>
      <c r="Y73" s="33"/>
      <c r="Z73" s="31"/>
      <c r="AA73" s="86"/>
      <c r="AB73" s="86"/>
      <c r="AC73" s="608">
        <f>AQ73*(1+$AC$18)</f>
        <v>633.07999999999993</v>
      </c>
      <c r="AD73" s="609"/>
      <c r="AE73" s="609"/>
      <c r="AF73" s="610"/>
      <c r="AG73" s="613"/>
      <c r="AH73" s="614"/>
      <c r="AI73" s="650" t="str">
        <f t="shared" si="1"/>
        <v/>
      </c>
      <c r="AJ73" s="650"/>
      <c r="AK73" s="650"/>
      <c r="AL73" s="651"/>
      <c r="AM73" s="57"/>
      <c r="AQ73" s="908">
        <v>532</v>
      </c>
      <c r="AR73" s="909"/>
      <c r="AS73" s="909"/>
      <c r="AT73" s="910"/>
    </row>
    <row r="74" spans="1:46" ht="15" customHeight="1" x14ac:dyDescent="0.25">
      <c r="F74" s="168"/>
      <c r="G74" s="28" t="s">
        <v>355</v>
      </c>
      <c r="H74" s="43"/>
      <c r="I74" s="29"/>
      <c r="J74" s="105"/>
      <c r="K74" s="29"/>
      <c r="L74" s="30" t="s">
        <v>685</v>
      </c>
      <c r="M74" s="29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2"/>
      <c r="Y74" s="33"/>
      <c r="Z74" s="31"/>
      <c r="AA74" s="86"/>
      <c r="AB74" s="86"/>
      <c r="AC74" s="608">
        <f t="shared" ref="AC74" si="3">AQ74*(1+$AC$18)</f>
        <v>279.64999999999998</v>
      </c>
      <c r="AD74" s="609"/>
      <c r="AE74" s="609"/>
      <c r="AF74" s="610"/>
      <c r="AG74" s="613"/>
      <c r="AH74" s="614"/>
      <c r="AI74" s="650" t="str">
        <f t="shared" si="1"/>
        <v/>
      </c>
      <c r="AJ74" s="650"/>
      <c r="AK74" s="650"/>
      <c r="AL74" s="651"/>
      <c r="AM74" s="57"/>
      <c r="AQ74" s="908">
        <v>235</v>
      </c>
      <c r="AR74" s="909"/>
      <c r="AS74" s="909"/>
      <c r="AT74" s="910"/>
    </row>
    <row r="75" spans="1:46" ht="15" customHeight="1" thickBot="1" x14ac:dyDescent="0.3">
      <c r="F75" s="158"/>
      <c r="G75" s="159" t="s">
        <v>356</v>
      </c>
      <c r="H75" s="160"/>
      <c r="I75" s="161"/>
      <c r="J75" s="174"/>
      <c r="K75" s="161"/>
      <c r="L75" s="162" t="s">
        <v>686</v>
      </c>
      <c r="M75" s="161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4"/>
      <c r="Y75" s="165"/>
      <c r="Z75" s="163"/>
      <c r="AA75" s="166"/>
      <c r="AB75" s="166"/>
      <c r="AC75" s="619">
        <v>1108</v>
      </c>
      <c r="AD75" s="620"/>
      <c r="AE75" s="620"/>
      <c r="AF75" s="621"/>
      <c r="AG75" s="661"/>
      <c r="AH75" s="653"/>
      <c r="AI75" s="655" t="str">
        <f t="shared" si="1"/>
        <v/>
      </c>
      <c r="AJ75" s="655"/>
      <c r="AK75" s="655"/>
      <c r="AL75" s="656"/>
      <c r="AM75" s="57"/>
      <c r="AQ75" s="905">
        <v>908</v>
      </c>
      <c r="AR75" s="906"/>
      <c r="AS75" s="906"/>
      <c r="AT75" s="907"/>
    </row>
    <row r="76" spans="1:46" ht="15" customHeight="1" x14ac:dyDescent="0.25">
      <c r="F76" s="167"/>
      <c r="G76" s="150" t="s">
        <v>357</v>
      </c>
      <c r="H76" s="147"/>
      <c r="I76" s="148"/>
      <c r="J76" s="175"/>
      <c r="K76" s="148"/>
      <c r="L76" s="151" t="s">
        <v>687</v>
      </c>
      <c r="M76" s="148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1"/>
      <c r="Y76" s="152"/>
      <c r="Z76" s="150"/>
      <c r="AA76" s="153"/>
      <c r="AB76" s="153"/>
      <c r="AC76" s="628">
        <v>1003</v>
      </c>
      <c r="AD76" s="629"/>
      <c r="AE76" s="629"/>
      <c r="AF76" s="630"/>
      <c r="AG76" s="660"/>
      <c r="AH76" s="644"/>
      <c r="AI76" s="646" t="str">
        <f t="shared" si="1"/>
        <v/>
      </c>
      <c r="AJ76" s="646"/>
      <c r="AK76" s="646"/>
      <c r="AL76" s="647"/>
      <c r="AM76" s="57"/>
      <c r="AQ76" s="902">
        <v>792</v>
      </c>
      <c r="AR76" s="903"/>
      <c r="AS76" s="903"/>
      <c r="AT76" s="904"/>
    </row>
    <row r="77" spans="1:46" ht="15" customHeight="1" x14ac:dyDescent="0.25">
      <c r="F77" s="168"/>
      <c r="G77" s="31" t="s">
        <v>358</v>
      </c>
      <c r="H77" s="43"/>
      <c r="I77" s="29"/>
      <c r="J77" s="106"/>
      <c r="K77" s="29"/>
      <c r="L77" s="32" t="s">
        <v>688</v>
      </c>
      <c r="M77" s="29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2"/>
      <c r="Y77" s="33"/>
      <c r="Z77" s="31"/>
      <c r="AA77" s="86"/>
      <c r="AB77" s="86"/>
      <c r="AC77" s="608">
        <v>668</v>
      </c>
      <c r="AD77" s="609"/>
      <c r="AE77" s="609"/>
      <c r="AF77" s="610"/>
      <c r="AG77" s="613"/>
      <c r="AH77" s="614"/>
      <c r="AI77" s="650" t="str">
        <f t="shared" si="1"/>
        <v/>
      </c>
      <c r="AJ77" s="650"/>
      <c r="AK77" s="650"/>
      <c r="AL77" s="651"/>
      <c r="AM77" s="57"/>
      <c r="AQ77" s="908">
        <v>537</v>
      </c>
      <c r="AR77" s="909"/>
      <c r="AS77" s="909"/>
      <c r="AT77" s="910"/>
    </row>
    <row r="78" spans="1:46" ht="15" customHeight="1" x14ac:dyDescent="0.25">
      <c r="F78" s="168"/>
      <c r="G78" s="31" t="s">
        <v>359</v>
      </c>
      <c r="H78" s="43"/>
      <c r="I78" s="29"/>
      <c r="J78" s="106"/>
      <c r="K78" s="29"/>
      <c r="L78" s="32" t="s">
        <v>689</v>
      </c>
      <c r="M78" s="29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2"/>
      <c r="Y78" s="33"/>
      <c r="Z78" s="31"/>
      <c r="AA78" s="86"/>
      <c r="AB78" s="86"/>
      <c r="AC78" s="608">
        <v>1280</v>
      </c>
      <c r="AD78" s="609"/>
      <c r="AE78" s="609"/>
      <c r="AF78" s="610"/>
      <c r="AG78" s="613"/>
      <c r="AH78" s="614"/>
      <c r="AI78" s="650" t="str">
        <f t="shared" si="1"/>
        <v/>
      </c>
      <c r="AJ78" s="650"/>
      <c r="AK78" s="650"/>
      <c r="AL78" s="651"/>
      <c r="AM78" s="57"/>
      <c r="AQ78" s="908">
        <v>1015</v>
      </c>
      <c r="AR78" s="909"/>
      <c r="AS78" s="909"/>
      <c r="AT78" s="910"/>
    </row>
    <row r="79" spans="1:46" ht="15" customHeight="1" x14ac:dyDescent="0.25">
      <c r="F79" s="171"/>
      <c r="G79" s="65" t="s">
        <v>360</v>
      </c>
      <c r="H79" s="62"/>
      <c r="I79" s="63"/>
      <c r="J79" s="109"/>
      <c r="K79" s="63"/>
      <c r="L79" s="66" t="s">
        <v>690</v>
      </c>
      <c r="M79" s="63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6"/>
      <c r="Y79" s="67"/>
      <c r="Z79" s="65"/>
      <c r="AA79" s="68"/>
      <c r="AB79" s="68"/>
      <c r="AC79" s="873">
        <v>1053</v>
      </c>
      <c r="AD79" s="874"/>
      <c r="AE79" s="874"/>
      <c r="AF79" s="875"/>
      <c r="AG79" s="911"/>
      <c r="AH79" s="736"/>
      <c r="AI79" s="738" t="str">
        <f t="shared" si="1"/>
        <v/>
      </c>
      <c r="AJ79" s="738"/>
      <c r="AK79" s="738"/>
      <c r="AL79" s="739"/>
      <c r="AM79" s="57"/>
      <c r="AQ79" s="912">
        <v>851</v>
      </c>
      <c r="AR79" s="913"/>
      <c r="AS79" s="913"/>
      <c r="AT79" s="914"/>
    </row>
    <row r="80" spans="1:46" ht="15" customHeight="1" x14ac:dyDescent="0.25">
      <c r="F80" s="325"/>
      <c r="G80" s="326" t="s">
        <v>361</v>
      </c>
      <c r="H80" s="327"/>
      <c r="I80" s="328"/>
      <c r="J80" s="329"/>
      <c r="K80" s="328"/>
      <c r="L80" s="330" t="s">
        <v>17</v>
      </c>
      <c r="M80" s="328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2"/>
      <c r="Y80" s="333"/>
      <c r="Z80" s="331"/>
      <c r="AA80" s="334"/>
      <c r="AB80" s="334"/>
      <c r="AC80" s="925"/>
      <c r="AD80" s="926"/>
      <c r="AE80" s="926"/>
      <c r="AF80" s="927"/>
      <c r="AG80" s="928"/>
      <c r="AH80" s="929"/>
      <c r="AI80" s="930"/>
      <c r="AJ80" s="930"/>
      <c r="AK80" s="930"/>
      <c r="AL80" s="931"/>
      <c r="AM80" s="57"/>
      <c r="AQ80" s="925" t="s">
        <v>22</v>
      </c>
      <c r="AR80" s="926"/>
      <c r="AS80" s="926"/>
      <c r="AT80" s="927"/>
    </row>
    <row r="81" spans="6:46" ht="15" customHeight="1" x14ac:dyDescent="0.25">
      <c r="F81" s="169"/>
      <c r="G81" s="69" t="s">
        <v>362</v>
      </c>
      <c r="H81" s="70"/>
      <c r="I81" s="71"/>
      <c r="J81" s="176"/>
      <c r="K81" s="71"/>
      <c r="L81" s="72" t="s">
        <v>18</v>
      </c>
      <c r="M81" s="71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4"/>
      <c r="Y81" s="75"/>
      <c r="Z81" s="73"/>
      <c r="AA81" s="76"/>
      <c r="AB81" s="76"/>
      <c r="AC81" s="932"/>
      <c r="AD81" s="933"/>
      <c r="AE81" s="933"/>
      <c r="AF81" s="934"/>
      <c r="AG81" s="935"/>
      <c r="AH81" s="936"/>
      <c r="AI81" s="650"/>
      <c r="AJ81" s="650"/>
      <c r="AK81" s="650"/>
      <c r="AL81" s="651"/>
      <c r="AM81" s="57"/>
      <c r="AQ81" s="932" t="s">
        <v>22</v>
      </c>
      <c r="AR81" s="933"/>
      <c r="AS81" s="933"/>
      <c r="AT81" s="934"/>
    </row>
    <row r="82" spans="6:46" ht="15" customHeight="1" x14ac:dyDescent="0.25">
      <c r="F82" s="335"/>
      <c r="G82" s="336" t="s">
        <v>363</v>
      </c>
      <c r="H82" s="337"/>
      <c r="I82" s="338"/>
      <c r="J82" s="339"/>
      <c r="K82" s="338"/>
      <c r="L82" s="340" t="s">
        <v>19</v>
      </c>
      <c r="M82" s="338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2"/>
      <c r="Y82" s="343"/>
      <c r="Z82" s="341"/>
      <c r="AA82" s="344"/>
      <c r="AB82" s="344"/>
      <c r="AC82" s="915"/>
      <c r="AD82" s="916"/>
      <c r="AE82" s="916"/>
      <c r="AF82" s="917"/>
      <c r="AG82" s="918"/>
      <c r="AH82" s="919"/>
      <c r="AI82" s="837"/>
      <c r="AJ82" s="837"/>
      <c r="AK82" s="837"/>
      <c r="AL82" s="838"/>
      <c r="AM82" s="57"/>
      <c r="AQ82" s="915" t="s">
        <v>22</v>
      </c>
      <c r="AR82" s="916"/>
      <c r="AS82" s="916"/>
      <c r="AT82" s="917"/>
    </row>
    <row r="83" spans="6:46" ht="15" customHeight="1" thickBot="1" x14ac:dyDescent="0.3">
      <c r="F83" s="170"/>
      <c r="G83" s="77" t="s">
        <v>364</v>
      </c>
      <c r="H83" s="78"/>
      <c r="I83" s="79"/>
      <c r="J83" s="177"/>
      <c r="K83" s="79"/>
      <c r="L83" s="80" t="s">
        <v>691</v>
      </c>
      <c r="M83" s="79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2"/>
      <c r="Y83" s="83"/>
      <c r="Z83" s="81"/>
      <c r="AA83" s="84"/>
      <c r="AB83" s="84"/>
      <c r="AC83" s="876">
        <v>615</v>
      </c>
      <c r="AD83" s="877"/>
      <c r="AE83" s="877"/>
      <c r="AF83" s="878"/>
      <c r="AG83" s="879"/>
      <c r="AH83" s="880"/>
      <c r="AI83" s="920" t="str">
        <f t="shared" ref="AI83:AI94" si="4">IF(AG83 ="","",AG83*AC83)</f>
        <v/>
      </c>
      <c r="AJ83" s="920"/>
      <c r="AK83" s="920"/>
      <c r="AL83" s="921"/>
      <c r="AM83" s="57"/>
      <c r="AQ83" s="922">
        <v>497</v>
      </c>
      <c r="AR83" s="923"/>
      <c r="AS83" s="923"/>
      <c r="AT83" s="924"/>
    </row>
    <row r="84" spans="6:46" ht="15" customHeight="1" x14ac:dyDescent="0.25">
      <c r="F84" s="145"/>
      <c r="G84" s="130" t="s">
        <v>365</v>
      </c>
      <c r="H84" s="157"/>
      <c r="I84" s="131"/>
      <c r="J84" s="132"/>
      <c r="K84" s="131"/>
      <c r="L84" s="144" t="s">
        <v>692</v>
      </c>
      <c r="M84" s="131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5"/>
      <c r="Y84" s="116"/>
      <c r="Z84" s="114"/>
      <c r="AA84" s="117"/>
      <c r="AB84" s="117"/>
      <c r="AC84" s="628">
        <v>56</v>
      </c>
      <c r="AD84" s="629"/>
      <c r="AE84" s="629"/>
      <c r="AF84" s="630"/>
      <c r="AG84" s="660"/>
      <c r="AH84" s="644"/>
      <c r="AI84" s="646" t="str">
        <f t="shared" si="4"/>
        <v/>
      </c>
      <c r="AJ84" s="646"/>
      <c r="AK84" s="646"/>
      <c r="AL84" s="647"/>
      <c r="AM84" s="57"/>
      <c r="AQ84" s="902">
        <v>44</v>
      </c>
      <c r="AR84" s="903"/>
      <c r="AS84" s="903"/>
      <c r="AT84" s="904"/>
    </row>
    <row r="85" spans="6:46" ht="15" customHeight="1" x14ac:dyDescent="0.25">
      <c r="F85" s="168"/>
      <c r="G85" s="28" t="s">
        <v>366</v>
      </c>
      <c r="H85" s="43"/>
      <c r="I85" s="29"/>
      <c r="J85" s="105"/>
      <c r="K85" s="29"/>
      <c r="L85" s="30" t="s">
        <v>693</v>
      </c>
      <c r="M85" s="29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2"/>
      <c r="Y85" s="33"/>
      <c r="Z85" s="31"/>
      <c r="AA85" s="86"/>
      <c r="AB85" s="86"/>
      <c r="AC85" s="608">
        <v>101</v>
      </c>
      <c r="AD85" s="609"/>
      <c r="AE85" s="609"/>
      <c r="AF85" s="610"/>
      <c r="AG85" s="613"/>
      <c r="AH85" s="614"/>
      <c r="AI85" s="650" t="str">
        <f t="shared" si="4"/>
        <v/>
      </c>
      <c r="AJ85" s="650"/>
      <c r="AK85" s="650"/>
      <c r="AL85" s="651"/>
      <c r="AM85" s="57"/>
      <c r="AQ85" s="908">
        <v>73</v>
      </c>
      <c r="AR85" s="909"/>
      <c r="AS85" s="909"/>
      <c r="AT85" s="910"/>
    </row>
    <row r="86" spans="6:46" ht="15" customHeight="1" x14ac:dyDescent="0.25">
      <c r="F86" s="168"/>
      <c r="G86" s="28" t="s">
        <v>367</v>
      </c>
      <c r="H86" s="43"/>
      <c r="I86" s="29"/>
      <c r="J86" s="105"/>
      <c r="K86" s="29"/>
      <c r="L86" s="30" t="s">
        <v>694</v>
      </c>
      <c r="M86" s="29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2"/>
      <c r="Y86" s="33"/>
      <c r="Z86" s="31"/>
      <c r="AA86" s="86"/>
      <c r="AB86" s="86"/>
      <c r="AC86" s="608">
        <v>168</v>
      </c>
      <c r="AD86" s="609"/>
      <c r="AE86" s="609"/>
      <c r="AF86" s="610"/>
      <c r="AG86" s="613"/>
      <c r="AH86" s="614"/>
      <c r="AI86" s="650" t="str">
        <f t="shared" si="4"/>
        <v/>
      </c>
      <c r="AJ86" s="650"/>
      <c r="AK86" s="650"/>
      <c r="AL86" s="651"/>
      <c r="AM86" s="57"/>
      <c r="AQ86" s="908">
        <v>129</v>
      </c>
      <c r="AR86" s="909"/>
      <c r="AS86" s="909"/>
      <c r="AT86" s="910"/>
    </row>
    <row r="87" spans="6:46" ht="15" customHeight="1" x14ac:dyDescent="0.25">
      <c r="F87" s="168"/>
      <c r="G87" s="28" t="s">
        <v>368</v>
      </c>
      <c r="H87" s="43"/>
      <c r="I87" s="29"/>
      <c r="J87" s="105"/>
      <c r="K87" s="29"/>
      <c r="L87" s="30" t="s">
        <v>695</v>
      </c>
      <c r="M87" s="29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2"/>
      <c r="Y87" s="33"/>
      <c r="Z87" s="31"/>
      <c r="AA87" s="86"/>
      <c r="AB87" s="86"/>
      <c r="AC87" s="608">
        <v>438</v>
      </c>
      <c r="AD87" s="609"/>
      <c r="AE87" s="609"/>
      <c r="AF87" s="610"/>
      <c r="AG87" s="613"/>
      <c r="AH87" s="614"/>
      <c r="AI87" s="650" t="str">
        <f t="shared" si="4"/>
        <v/>
      </c>
      <c r="AJ87" s="650"/>
      <c r="AK87" s="650"/>
      <c r="AL87" s="651"/>
      <c r="AM87" s="57"/>
      <c r="AQ87" s="908">
        <v>351</v>
      </c>
      <c r="AR87" s="909"/>
      <c r="AS87" s="909"/>
      <c r="AT87" s="910"/>
    </row>
    <row r="88" spans="6:46" ht="15" customHeight="1" x14ac:dyDescent="0.25">
      <c r="F88" s="168"/>
      <c r="G88" s="28" t="s">
        <v>425</v>
      </c>
      <c r="H88" s="43"/>
      <c r="I88" s="29"/>
      <c r="J88" s="105"/>
      <c r="K88" s="29"/>
      <c r="L88" s="30" t="s">
        <v>696</v>
      </c>
      <c r="M88" s="29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2"/>
      <c r="Y88" s="33"/>
      <c r="Z88" s="31"/>
      <c r="AA88" s="86"/>
      <c r="AB88" s="86"/>
      <c r="AC88" s="608">
        <f t="shared" ref="AC88" si="5">AQ88*(1+$AC$18)</f>
        <v>-1142.3999999999999</v>
      </c>
      <c r="AD88" s="609"/>
      <c r="AE88" s="609"/>
      <c r="AF88" s="610"/>
      <c r="AG88" s="613"/>
      <c r="AH88" s="614"/>
      <c r="AI88" s="650" t="str">
        <f t="shared" ref="AI88" si="6">IF(AG88 ="","",AG88*AC88)</f>
        <v/>
      </c>
      <c r="AJ88" s="650"/>
      <c r="AK88" s="650"/>
      <c r="AL88" s="651"/>
      <c r="AM88" s="57"/>
      <c r="AQ88" s="908">
        <v>-960</v>
      </c>
      <c r="AR88" s="909"/>
      <c r="AS88" s="909"/>
      <c r="AT88" s="910"/>
    </row>
    <row r="89" spans="6:46" ht="15" customHeight="1" x14ac:dyDescent="0.25">
      <c r="F89" s="168"/>
      <c r="G89" s="28" t="s">
        <v>369</v>
      </c>
      <c r="H89" s="43"/>
      <c r="I89" s="29"/>
      <c r="J89" s="105"/>
      <c r="K89" s="29"/>
      <c r="L89" s="30" t="s">
        <v>697</v>
      </c>
      <c r="M89" s="29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2"/>
      <c r="Y89" s="33"/>
      <c r="Z89" s="31"/>
      <c r="AA89" s="86"/>
      <c r="AB89" s="86"/>
      <c r="AC89" s="608">
        <v>1804</v>
      </c>
      <c r="AD89" s="609"/>
      <c r="AE89" s="609"/>
      <c r="AF89" s="610"/>
      <c r="AG89" s="613"/>
      <c r="AH89" s="614"/>
      <c r="AI89" s="650" t="str">
        <f t="shared" si="4"/>
        <v/>
      </c>
      <c r="AJ89" s="650"/>
      <c r="AK89" s="650"/>
      <c r="AL89" s="651"/>
      <c r="AM89" s="57"/>
      <c r="AQ89" s="908">
        <v>1457</v>
      </c>
      <c r="AR89" s="909"/>
      <c r="AS89" s="909"/>
      <c r="AT89" s="910"/>
    </row>
    <row r="90" spans="6:46" ht="15" customHeight="1" x14ac:dyDescent="0.25">
      <c r="F90" s="168"/>
      <c r="G90" s="28" t="s">
        <v>370</v>
      </c>
      <c r="H90" s="43"/>
      <c r="I90" s="29"/>
      <c r="J90" s="105"/>
      <c r="K90" s="29"/>
      <c r="L90" s="30" t="s">
        <v>698</v>
      </c>
      <c r="M90" s="29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2"/>
      <c r="Y90" s="33"/>
      <c r="Z90" s="31"/>
      <c r="AA90" s="86"/>
      <c r="AB90" s="86"/>
      <c r="AC90" s="608">
        <f t="shared" ref="AC90" si="7">AQ90*(1+$AC$18)</f>
        <v>1567.23</v>
      </c>
      <c r="AD90" s="609"/>
      <c r="AE90" s="609"/>
      <c r="AF90" s="610"/>
      <c r="AG90" s="613"/>
      <c r="AH90" s="614"/>
      <c r="AI90" s="650" t="str">
        <f t="shared" si="4"/>
        <v/>
      </c>
      <c r="AJ90" s="650"/>
      <c r="AK90" s="650"/>
      <c r="AL90" s="651"/>
      <c r="AM90" s="57"/>
      <c r="AQ90" s="908">
        <v>1317</v>
      </c>
      <c r="AR90" s="909"/>
      <c r="AS90" s="909"/>
      <c r="AT90" s="910"/>
    </row>
    <row r="91" spans="6:46" ht="15" customHeight="1" x14ac:dyDescent="0.25">
      <c r="F91" s="168"/>
      <c r="G91" s="28" t="s">
        <v>371</v>
      </c>
      <c r="H91" s="43"/>
      <c r="I91" s="29"/>
      <c r="J91" s="105"/>
      <c r="K91" s="29"/>
      <c r="L91" s="30" t="s">
        <v>699</v>
      </c>
      <c r="M91" s="29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2"/>
      <c r="Y91" s="33"/>
      <c r="Z91" s="31"/>
      <c r="AA91" s="86"/>
      <c r="AB91" s="86"/>
      <c r="AC91" s="608">
        <v>1417</v>
      </c>
      <c r="AD91" s="609"/>
      <c r="AE91" s="609"/>
      <c r="AF91" s="610"/>
      <c r="AG91" s="613"/>
      <c r="AH91" s="614"/>
      <c r="AI91" s="650" t="str">
        <f t="shared" si="4"/>
        <v/>
      </c>
      <c r="AJ91" s="650"/>
      <c r="AK91" s="650"/>
      <c r="AL91" s="651"/>
      <c r="AM91" s="57"/>
      <c r="AQ91" s="908">
        <v>1149</v>
      </c>
      <c r="AR91" s="909"/>
      <c r="AS91" s="909"/>
      <c r="AT91" s="910"/>
    </row>
    <row r="92" spans="6:46" ht="15" customHeight="1" x14ac:dyDescent="0.25">
      <c r="F92" s="168"/>
      <c r="G92" s="28" t="s">
        <v>372</v>
      </c>
      <c r="H92" s="43"/>
      <c r="I92" s="29"/>
      <c r="J92" s="105"/>
      <c r="K92" s="29"/>
      <c r="L92" s="30" t="s">
        <v>700</v>
      </c>
      <c r="M92" s="29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2"/>
      <c r="Y92" s="33"/>
      <c r="Z92" s="31"/>
      <c r="AA92" s="86"/>
      <c r="AB92" s="86"/>
      <c r="AC92" s="608">
        <v>1255</v>
      </c>
      <c r="AD92" s="609"/>
      <c r="AE92" s="609"/>
      <c r="AF92" s="610"/>
      <c r="AG92" s="613"/>
      <c r="AH92" s="614"/>
      <c r="AI92" s="650" t="str">
        <f t="shared" si="4"/>
        <v/>
      </c>
      <c r="AJ92" s="650"/>
      <c r="AK92" s="650"/>
      <c r="AL92" s="651"/>
      <c r="AM92" s="57"/>
      <c r="AQ92" s="908">
        <v>1037</v>
      </c>
      <c r="AR92" s="909"/>
      <c r="AS92" s="909"/>
      <c r="AT92" s="910"/>
    </row>
    <row r="93" spans="6:46" ht="15" customHeight="1" x14ac:dyDescent="0.25">
      <c r="F93" s="168"/>
      <c r="G93" s="28" t="s">
        <v>373</v>
      </c>
      <c r="H93" s="43"/>
      <c r="I93" s="29"/>
      <c r="J93" s="105"/>
      <c r="K93" s="29"/>
      <c r="L93" s="30" t="s">
        <v>701</v>
      </c>
      <c r="M93" s="29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2"/>
      <c r="Y93" s="33"/>
      <c r="Z93" s="31"/>
      <c r="AA93" s="86"/>
      <c r="AB93" s="86"/>
      <c r="AC93" s="608">
        <v>2751</v>
      </c>
      <c r="AD93" s="609"/>
      <c r="AE93" s="609"/>
      <c r="AF93" s="610"/>
      <c r="AG93" s="613"/>
      <c r="AH93" s="614"/>
      <c r="AI93" s="650" t="str">
        <f t="shared" si="4"/>
        <v/>
      </c>
      <c r="AJ93" s="650"/>
      <c r="AK93" s="650"/>
      <c r="AL93" s="651"/>
      <c r="AM93" s="57"/>
      <c r="AQ93" s="908">
        <v>2215</v>
      </c>
      <c r="AR93" s="909"/>
      <c r="AS93" s="909"/>
      <c r="AT93" s="910"/>
    </row>
    <row r="94" spans="6:46" ht="15" customHeight="1" thickBot="1" x14ac:dyDescent="0.3">
      <c r="F94" s="154"/>
      <c r="G94" s="155" t="s">
        <v>374</v>
      </c>
      <c r="H94" s="127"/>
      <c r="I94" s="98"/>
      <c r="J94" s="173"/>
      <c r="K94" s="98"/>
      <c r="L94" s="156" t="s">
        <v>702</v>
      </c>
      <c r="M94" s="98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9"/>
      <c r="Y94" s="100"/>
      <c r="Z94" s="97"/>
      <c r="AA94" s="101"/>
      <c r="AB94" s="101"/>
      <c r="AC94" s="619">
        <v>600</v>
      </c>
      <c r="AD94" s="620"/>
      <c r="AE94" s="620"/>
      <c r="AF94" s="621"/>
      <c r="AG94" s="661"/>
      <c r="AH94" s="653"/>
      <c r="AI94" s="655" t="str">
        <f t="shared" si="4"/>
        <v/>
      </c>
      <c r="AJ94" s="655"/>
      <c r="AK94" s="655"/>
      <c r="AL94" s="656"/>
      <c r="AM94" s="57"/>
      <c r="AQ94" s="905">
        <v>201</v>
      </c>
      <c r="AR94" s="906"/>
      <c r="AS94" s="906"/>
      <c r="AT94" s="907"/>
    </row>
    <row r="95" spans="6:46" ht="21" customHeight="1" thickBot="1" x14ac:dyDescent="0.35">
      <c r="F95" s="3"/>
      <c r="G95" s="179" t="s">
        <v>20</v>
      </c>
      <c r="H95" s="3"/>
      <c r="I95" s="53"/>
      <c r="J95" s="180"/>
      <c r="K95" s="53"/>
      <c r="L95" s="181"/>
      <c r="M95" s="53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6"/>
      <c r="Y95" s="55"/>
      <c r="Z95" s="55"/>
      <c r="AA95" s="182"/>
      <c r="AB95" s="182"/>
      <c r="AC95" s="182"/>
      <c r="AD95" s="182"/>
      <c r="AE95" s="182"/>
      <c r="AF95" s="182"/>
      <c r="AG95" s="182"/>
      <c r="AH95" s="183" t="s">
        <v>21</v>
      </c>
      <c r="AI95" s="850">
        <f>SUM(AI21:AL30)+SUM(AI69:AL94)</f>
        <v>0</v>
      </c>
      <c r="AJ95" s="851"/>
      <c r="AK95" s="851"/>
      <c r="AL95" s="852"/>
      <c r="AM95" s="57"/>
      <c r="AQ95" s="182"/>
      <c r="AR95" s="182"/>
      <c r="AS95" s="182"/>
      <c r="AT95" s="182"/>
    </row>
    <row r="96" spans="6:46" ht="6.75" customHeight="1" x14ac:dyDescent="0.25">
      <c r="F96" s="184"/>
      <c r="G96" s="686"/>
      <c r="H96" s="686"/>
      <c r="I96" s="686"/>
      <c r="J96" s="686"/>
      <c r="K96" s="686"/>
      <c r="L96" s="686"/>
      <c r="M96" s="686"/>
      <c r="N96" s="686"/>
      <c r="O96" s="686"/>
      <c r="P96" s="686"/>
      <c r="Q96" s="686"/>
      <c r="R96" s="686"/>
      <c r="S96" s="686"/>
      <c r="T96" s="686"/>
      <c r="U96" s="686"/>
      <c r="V96" s="686"/>
      <c r="W96" s="686"/>
      <c r="X96" s="686"/>
      <c r="Y96" s="686"/>
      <c r="Z96" s="686"/>
      <c r="AA96" s="686"/>
      <c r="AB96" s="687"/>
      <c r="AC96" s="628"/>
      <c r="AD96" s="629"/>
      <c r="AE96" s="629"/>
      <c r="AF96" s="630"/>
      <c r="AG96" s="660"/>
      <c r="AH96" s="644"/>
      <c r="AI96" s="688" t="str">
        <f>IF(AG96="","",AG96*AC96)</f>
        <v/>
      </c>
      <c r="AJ96" s="688"/>
      <c r="AK96" s="688"/>
      <c r="AL96" s="689"/>
      <c r="AM96" s="57"/>
      <c r="AQ96" s="628"/>
      <c r="AR96" s="629"/>
      <c r="AS96" s="629"/>
      <c r="AT96" s="630"/>
    </row>
    <row r="97" spans="6:46" ht="17.100000000000001" customHeight="1" x14ac:dyDescent="0.25">
      <c r="F97" s="185">
        <v>1</v>
      </c>
      <c r="G97" s="829" t="s">
        <v>703</v>
      </c>
      <c r="H97" s="829"/>
      <c r="I97" s="829"/>
      <c r="J97" s="829"/>
      <c r="K97" s="829"/>
      <c r="L97" s="829"/>
      <c r="M97" s="829"/>
      <c r="N97" s="829"/>
      <c r="O97" s="829"/>
      <c r="P97" s="829"/>
      <c r="Q97" s="829"/>
      <c r="R97" s="829"/>
      <c r="S97" s="829"/>
      <c r="T97" s="829"/>
      <c r="U97" s="829"/>
      <c r="V97" s="829"/>
      <c r="W97" s="829"/>
      <c r="X97" s="829"/>
      <c r="Y97" s="829"/>
      <c r="Z97" s="829"/>
      <c r="AA97" s="829"/>
      <c r="AB97" s="830"/>
      <c r="AC97" s="608">
        <v>8</v>
      </c>
      <c r="AD97" s="609"/>
      <c r="AE97" s="609"/>
      <c r="AF97" s="610"/>
      <c r="AG97" s="613"/>
      <c r="AH97" s="614"/>
      <c r="AI97" s="615" t="str">
        <f>IF(AG97="","",AG97*AC97)</f>
        <v/>
      </c>
      <c r="AJ97" s="615"/>
      <c r="AK97" s="615"/>
      <c r="AL97" s="616"/>
      <c r="AM97" s="57"/>
      <c r="AQ97" s="608"/>
      <c r="AR97" s="609"/>
      <c r="AS97" s="609"/>
      <c r="AT97" s="610"/>
    </row>
    <row r="98" spans="6:46" ht="17.100000000000001" customHeight="1" x14ac:dyDescent="0.25">
      <c r="F98" s="185">
        <v>2</v>
      </c>
      <c r="G98" s="829" t="s">
        <v>704</v>
      </c>
      <c r="H98" s="829"/>
      <c r="I98" s="829"/>
      <c r="J98" s="829"/>
      <c r="K98" s="829"/>
      <c r="L98" s="829"/>
      <c r="M98" s="829"/>
      <c r="N98" s="829"/>
      <c r="O98" s="829"/>
      <c r="P98" s="829"/>
      <c r="Q98" s="829"/>
      <c r="R98" s="829"/>
      <c r="S98" s="829"/>
      <c r="T98" s="829"/>
      <c r="U98" s="829"/>
      <c r="V98" s="829"/>
      <c r="W98" s="829"/>
      <c r="X98" s="829"/>
      <c r="Y98" s="829"/>
      <c r="Z98" s="829"/>
      <c r="AA98" s="829"/>
      <c r="AB98" s="830"/>
      <c r="AC98" s="608">
        <v>14</v>
      </c>
      <c r="AD98" s="609"/>
      <c r="AE98" s="609"/>
      <c r="AF98" s="610"/>
      <c r="AG98" s="613"/>
      <c r="AH98" s="614"/>
      <c r="AI98" s="615" t="str">
        <f>IF(AG98="","",AG98*AC98)</f>
        <v/>
      </c>
      <c r="AJ98" s="615"/>
      <c r="AK98" s="615"/>
      <c r="AL98" s="616"/>
      <c r="AM98" s="57"/>
      <c r="AQ98" s="608"/>
      <c r="AR98" s="609"/>
      <c r="AS98" s="609"/>
      <c r="AT98" s="610"/>
    </row>
    <row r="99" spans="6:46" ht="17.100000000000001" customHeight="1" x14ac:dyDescent="0.25">
      <c r="F99" s="185">
        <v>3</v>
      </c>
      <c r="G99" s="829" t="s">
        <v>705</v>
      </c>
      <c r="H99" s="829"/>
      <c r="I99" s="829"/>
      <c r="J99" s="829"/>
      <c r="K99" s="829"/>
      <c r="L99" s="829"/>
      <c r="M99" s="829"/>
      <c r="N99" s="829"/>
      <c r="O99" s="829"/>
      <c r="P99" s="829"/>
      <c r="Q99" s="829"/>
      <c r="R99" s="829"/>
      <c r="S99" s="829"/>
      <c r="T99" s="829"/>
      <c r="U99" s="829"/>
      <c r="V99" s="829"/>
      <c r="W99" s="829"/>
      <c r="X99" s="829"/>
      <c r="Y99" s="829"/>
      <c r="Z99" s="829"/>
      <c r="AA99" s="829"/>
      <c r="AB99" s="830"/>
      <c r="AC99" s="608">
        <v>325</v>
      </c>
      <c r="AD99" s="609"/>
      <c r="AE99" s="609"/>
      <c r="AF99" s="610"/>
      <c r="AG99" s="613"/>
      <c r="AH99" s="614"/>
      <c r="AI99" s="615" t="str">
        <f t="shared" ref="AI99:AI114" si="8">IF(AG99="","",AG99*AC99)</f>
        <v/>
      </c>
      <c r="AJ99" s="615"/>
      <c r="AK99" s="615"/>
      <c r="AL99" s="616"/>
      <c r="AM99" s="57"/>
      <c r="AQ99" s="608"/>
      <c r="AR99" s="609"/>
      <c r="AS99" s="609"/>
      <c r="AT99" s="610"/>
    </row>
    <row r="100" spans="6:46" ht="17.100000000000001" customHeight="1" x14ac:dyDescent="0.25">
      <c r="F100" s="185">
        <v>4</v>
      </c>
      <c r="G100" s="829" t="s">
        <v>706</v>
      </c>
      <c r="H100" s="829"/>
      <c r="I100" s="829"/>
      <c r="J100" s="829"/>
      <c r="K100" s="829"/>
      <c r="L100" s="829"/>
      <c r="M100" s="829"/>
      <c r="N100" s="829"/>
      <c r="O100" s="829"/>
      <c r="P100" s="829"/>
      <c r="Q100" s="829"/>
      <c r="R100" s="829"/>
      <c r="S100" s="829"/>
      <c r="T100" s="829"/>
      <c r="U100" s="829"/>
      <c r="V100" s="829"/>
      <c r="W100" s="829"/>
      <c r="X100" s="829"/>
      <c r="Y100" s="829"/>
      <c r="Z100" s="829"/>
      <c r="AA100" s="829"/>
      <c r="AB100" s="830"/>
      <c r="AC100" s="608">
        <v>120</v>
      </c>
      <c r="AD100" s="609"/>
      <c r="AE100" s="609"/>
      <c r="AF100" s="610"/>
      <c r="AG100" s="613"/>
      <c r="AH100" s="614"/>
      <c r="AI100" s="615" t="str">
        <f t="shared" si="8"/>
        <v/>
      </c>
      <c r="AJ100" s="615"/>
      <c r="AK100" s="615"/>
      <c r="AL100" s="616"/>
      <c r="AM100" s="57"/>
      <c r="AQ100" s="608"/>
      <c r="AR100" s="609"/>
      <c r="AS100" s="609"/>
      <c r="AT100" s="610"/>
    </row>
    <row r="101" spans="6:46" ht="17.100000000000001" customHeight="1" x14ac:dyDescent="0.25">
      <c r="F101" s="185">
        <v>5</v>
      </c>
      <c r="G101" s="829"/>
      <c r="H101" s="829"/>
      <c r="I101" s="829"/>
      <c r="J101" s="829"/>
      <c r="K101" s="829"/>
      <c r="L101" s="829"/>
      <c r="M101" s="829"/>
      <c r="N101" s="829"/>
      <c r="O101" s="829"/>
      <c r="P101" s="829"/>
      <c r="Q101" s="829"/>
      <c r="R101" s="829"/>
      <c r="S101" s="829"/>
      <c r="T101" s="829"/>
      <c r="U101" s="829"/>
      <c r="V101" s="829"/>
      <c r="W101" s="829"/>
      <c r="X101" s="829"/>
      <c r="Y101" s="829"/>
      <c r="Z101" s="829"/>
      <c r="AA101" s="829"/>
      <c r="AB101" s="830"/>
      <c r="AC101" s="608"/>
      <c r="AD101" s="609"/>
      <c r="AE101" s="609"/>
      <c r="AF101" s="610"/>
      <c r="AG101" s="613"/>
      <c r="AH101" s="614"/>
      <c r="AI101" s="615" t="str">
        <f t="shared" si="8"/>
        <v/>
      </c>
      <c r="AJ101" s="615"/>
      <c r="AK101" s="615"/>
      <c r="AL101" s="616"/>
      <c r="AM101" s="57"/>
      <c r="AQ101" s="608"/>
      <c r="AR101" s="609"/>
      <c r="AS101" s="609"/>
      <c r="AT101" s="610"/>
    </row>
    <row r="102" spans="6:46" ht="17.100000000000001" customHeight="1" x14ac:dyDescent="0.25">
      <c r="F102" s="185">
        <v>6</v>
      </c>
      <c r="G102" s="829" t="s">
        <v>1124</v>
      </c>
      <c r="H102" s="829"/>
      <c r="I102" s="829"/>
      <c r="J102" s="829"/>
      <c r="K102" s="829"/>
      <c r="L102" s="829"/>
      <c r="M102" s="829"/>
      <c r="N102" s="829"/>
      <c r="O102" s="829"/>
      <c r="P102" s="829"/>
      <c r="Q102" s="829"/>
      <c r="R102" s="829"/>
      <c r="S102" s="829"/>
      <c r="T102" s="829"/>
      <c r="U102" s="829"/>
      <c r="V102" s="829"/>
      <c r="W102" s="829"/>
      <c r="X102" s="829"/>
      <c r="Y102" s="829"/>
      <c r="Z102" s="829"/>
      <c r="AA102" s="829"/>
      <c r="AB102" s="830"/>
      <c r="AC102" s="608">
        <v>25823</v>
      </c>
      <c r="AD102" s="609"/>
      <c r="AE102" s="609"/>
      <c r="AF102" s="610"/>
      <c r="AG102" s="613"/>
      <c r="AH102" s="614"/>
      <c r="AI102" s="615" t="str">
        <f t="shared" si="8"/>
        <v/>
      </c>
      <c r="AJ102" s="615"/>
      <c r="AK102" s="615"/>
      <c r="AL102" s="616"/>
      <c r="AM102" s="57"/>
      <c r="AQ102" s="608"/>
      <c r="AR102" s="609"/>
      <c r="AS102" s="609"/>
      <c r="AT102" s="610"/>
    </row>
    <row r="103" spans="6:46" ht="17.100000000000001" customHeight="1" x14ac:dyDescent="0.25">
      <c r="F103" s="185">
        <v>7</v>
      </c>
      <c r="G103" s="829" t="s">
        <v>1099</v>
      </c>
      <c r="H103" s="829"/>
      <c r="I103" s="829"/>
      <c r="J103" s="829"/>
      <c r="K103" s="829"/>
      <c r="L103" s="829"/>
      <c r="M103" s="829"/>
      <c r="N103" s="829"/>
      <c r="O103" s="829"/>
      <c r="P103" s="829"/>
      <c r="Q103" s="829"/>
      <c r="R103" s="829"/>
      <c r="S103" s="829"/>
      <c r="T103" s="829"/>
      <c r="U103" s="829"/>
      <c r="V103" s="829"/>
      <c r="W103" s="829"/>
      <c r="X103" s="829"/>
      <c r="Y103" s="829"/>
      <c r="Z103" s="829"/>
      <c r="AA103" s="829"/>
      <c r="AB103" s="830"/>
      <c r="AC103" s="608">
        <v>2150</v>
      </c>
      <c r="AD103" s="609"/>
      <c r="AE103" s="609"/>
      <c r="AF103" s="610"/>
      <c r="AG103" s="613"/>
      <c r="AH103" s="614"/>
      <c r="AI103" s="615" t="str">
        <f t="shared" si="8"/>
        <v/>
      </c>
      <c r="AJ103" s="615"/>
      <c r="AK103" s="615"/>
      <c r="AL103" s="616"/>
      <c r="AM103" s="57"/>
      <c r="AQ103" s="608"/>
      <c r="AR103" s="609"/>
      <c r="AS103" s="609"/>
      <c r="AT103" s="610"/>
    </row>
    <row r="104" spans="6:46" ht="17.100000000000001" customHeight="1" x14ac:dyDescent="0.25">
      <c r="F104" s="185">
        <v>8</v>
      </c>
      <c r="G104" s="829" t="s">
        <v>1125</v>
      </c>
      <c r="H104" s="829"/>
      <c r="I104" s="829"/>
      <c r="J104" s="829"/>
      <c r="K104" s="829"/>
      <c r="L104" s="829"/>
      <c r="M104" s="829"/>
      <c r="N104" s="829"/>
      <c r="O104" s="829"/>
      <c r="P104" s="829"/>
      <c r="Q104" s="829"/>
      <c r="R104" s="829"/>
      <c r="S104" s="829"/>
      <c r="T104" s="829"/>
      <c r="U104" s="829"/>
      <c r="V104" s="829"/>
      <c r="W104" s="829"/>
      <c r="X104" s="829"/>
      <c r="Y104" s="829"/>
      <c r="Z104" s="829"/>
      <c r="AA104" s="829"/>
      <c r="AB104" s="830"/>
      <c r="AC104" s="608">
        <v>149</v>
      </c>
      <c r="AD104" s="609"/>
      <c r="AE104" s="609"/>
      <c r="AF104" s="610"/>
      <c r="AG104" s="613"/>
      <c r="AH104" s="614"/>
      <c r="AI104" s="615" t="str">
        <f t="shared" si="8"/>
        <v/>
      </c>
      <c r="AJ104" s="615"/>
      <c r="AK104" s="615"/>
      <c r="AL104" s="616"/>
      <c r="AM104" s="57"/>
      <c r="AQ104" s="608"/>
      <c r="AR104" s="609"/>
      <c r="AS104" s="609"/>
      <c r="AT104" s="610"/>
    </row>
    <row r="105" spans="6:46" ht="17.100000000000001" customHeight="1" x14ac:dyDescent="0.25">
      <c r="F105" s="185">
        <v>9</v>
      </c>
      <c r="G105" s="829" t="s">
        <v>1098</v>
      </c>
      <c r="H105" s="829"/>
      <c r="I105" s="829"/>
      <c r="J105" s="829"/>
      <c r="K105" s="829"/>
      <c r="L105" s="829"/>
      <c r="M105" s="829"/>
      <c r="N105" s="829"/>
      <c r="O105" s="829"/>
      <c r="P105" s="829"/>
      <c r="Q105" s="829"/>
      <c r="R105" s="829"/>
      <c r="S105" s="829"/>
      <c r="T105" s="829"/>
      <c r="U105" s="829"/>
      <c r="V105" s="829"/>
      <c r="W105" s="829"/>
      <c r="X105" s="829"/>
      <c r="Y105" s="829"/>
      <c r="Z105" s="829"/>
      <c r="AA105" s="829"/>
      <c r="AB105" s="830"/>
      <c r="AC105" s="608">
        <v>300</v>
      </c>
      <c r="AD105" s="609"/>
      <c r="AE105" s="609"/>
      <c r="AF105" s="610"/>
      <c r="AG105" s="613"/>
      <c r="AH105" s="614"/>
      <c r="AI105" s="615" t="str">
        <f t="shared" si="8"/>
        <v/>
      </c>
      <c r="AJ105" s="615"/>
      <c r="AK105" s="615"/>
      <c r="AL105" s="616"/>
      <c r="AM105" s="57"/>
      <c r="AQ105" s="608"/>
      <c r="AR105" s="609"/>
      <c r="AS105" s="609"/>
      <c r="AT105" s="610"/>
    </row>
    <row r="106" spans="6:46" ht="17.100000000000001" customHeight="1" x14ac:dyDescent="0.25">
      <c r="F106" s="185">
        <v>10</v>
      </c>
      <c r="G106" s="829" t="s">
        <v>1126</v>
      </c>
      <c r="H106" s="829"/>
      <c r="I106" s="829"/>
      <c r="J106" s="829"/>
      <c r="K106" s="829"/>
      <c r="L106" s="829"/>
      <c r="M106" s="829"/>
      <c r="N106" s="829"/>
      <c r="O106" s="829"/>
      <c r="P106" s="829"/>
      <c r="Q106" s="829"/>
      <c r="R106" s="829"/>
      <c r="S106" s="829"/>
      <c r="T106" s="829"/>
      <c r="U106" s="829"/>
      <c r="V106" s="829"/>
      <c r="W106" s="829"/>
      <c r="X106" s="829"/>
      <c r="Y106" s="829"/>
      <c r="Z106" s="829"/>
      <c r="AA106" s="829"/>
      <c r="AB106" s="830"/>
      <c r="AC106" s="608">
        <v>7285</v>
      </c>
      <c r="AD106" s="609"/>
      <c r="AE106" s="609"/>
      <c r="AF106" s="610"/>
      <c r="AG106" s="613"/>
      <c r="AH106" s="614"/>
      <c r="AI106" s="615" t="str">
        <f t="shared" si="8"/>
        <v/>
      </c>
      <c r="AJ106" s="615"/>
      <c r="AK106" s="615"/>
      <c r="AL106" s="616"/>
      <c r="AM106" s="57"/>
      <c r="AQ106" s="608"/>
      <c r="AR106" s="609"/>
      <c r="AS106" s="609"/>
      <c r="AT106" s="610"/>
    </row>
    <row r="107" spans="6:46" ht="17.100000000000001" customHeight="1" x14ac:dyDescent="0.25">
      <c r="F107" s="185">
        <v>11</v>
      </c>
      <c r="G107" s="829" t="s">
        <v>707</v>
      </c>
      <c r="H107" s="829"/>
      <c r="I107" s="829"/>
      <c r="J107" s="829"/>
      <c r="K107" s="829"/>
      <c r="L107" s="829"/>
      <c r="M107" s="829"/>
      <c r="N107" s="829"/>
      <c r="O107" s="829"/>
      <c r="P107" s="829"/>
      <c r="Q107" s="829"/>
      <c r="R107" s="829"/>
      <c r="S107" s="829"/>
      <c r="T107" s="829"/>
      <c r="U107" s="829"/>
      <c r="V107" s="829"/>
      <c r="W107" s="829"/>
      <c r="X107" s="829"/>
      <c r="Y107" s="829"/>
      <c r="Z107" s="829"/>
      <c r="AA107" s="829"/>
      <c r="AB107" s="830"/>
      <c r="AC107" s="608">
        <v>2200</v>
      </c>
      <c r="AD107" s="609"/>
      <c r="AE107" s="609"/>
      <c r="AF107" s="610"/>
      <c r="AG107" s="613"/>
      <c r="AH107" s="614"/>
      <c r="AI107" s="615" t="str">
        <f t="shared" si="8"/>
        <v/>
      </c>
      <c r="AJ107" s="615"/>
      <c r="AK107" s="615"/>
      <c r="AL107" s="616"/>
      <c r="AM107" s="57"/>
      <c r="AQ107" s="608"/>
      <c r="AR107" s="609"/>
      <c r="AS107" s="609"/>
      <c r="AT107" s="610"/>
    </row>
    <row r="108" spans="6:46" ht="17.100000000000001" customHeight="1" x14ac:dyDescent="0.25">
      <c r="F108" s="185">
        <v>12</v>
      </c>
      <c r="G108" s="829" t="s">
        <v>708</v>
      </c>
      <c r="H108" s="829"/>
      <c r="I108" s="829"/>
      <c r="J108" s="829"/>
      <c r="K108" s="829"/>
      <c r="L108" s="829"/>
      <c r="M108" s="829"/>
      <c r="N108" s="829"/>
      <c r="O108" s="829"/>
      <c r="P108" s="829"/>
      <c r="Q108" s="829"/>
      <c r="R108" s="829"/>
      <c r="S108" s="829"/>
      <c r="T108" s="829"/>
      <c r="U108" s="829"/>
      <c r="V108" s="829"/>
      <c r="W108" s="829"/>
      <c r="X108" s="829"/>
      <c r="Y108" s="829"/>
      <c r="Z108" s="829"/>
      <c r="AA108" s="829"/>
      <c r="AB108" s="830"/>
      <c r="AC108" s="608">
        <v>1950</v>
      </c>
      <c r="AD108" s="609"/>
      <c r="AE108" s="609"/>
      <c r="AF108" s="610"/>
      <c r="AG108" s="613"/>
      <c r="AH108" s="614"/>
      <c r="AI108" s="615" t="str">
        <f t="shared" si="8"/>
        <v/>
      </c>
      <c r="AJ108" s="615"/>
      <c r="AK108" s="615"/>
      <c r="AL108" s="616"/>
      <c r="AM108" s="57"/>
      <c r="AQ108" s="608"/>
      <c r="AR108" s="609"/>
      <c r="AS108" s="609"/>
      <c r="AT108" s="610"/>
    </row>
    <row r="109" spans="6:46" ht="17.100000000000001" customHeight="1" x14ac:dyDescent="0.25">
      <c r="F109" s="185">
        <v>13</v>
      </c>
      <c r="G109" s="829" t="s">
        <v>709</v>
      </c>
      <c r="H109" s="829"/>
      <c r="I109" s="829"/>
      <c r="J109" s="829"/>
      <c r="K109" s="829"/>
      <c r="L109" s="829"/>
      <c r="M109" s="829"/>
      <c r="N109" s="829"/>
      <c r="O109" s="829"/>
      <c r="P109" s="829"/>
      <c r="Q109" s="829"/>
      <c r="R109" s="829"/>
      <c r="S109" s="829"/>
      <c r="T109" s="829"/>
      <c r="U109" s="829"/>
      <c r="V109" s="829"/>
      <c r="W109" s="829"/>
      <c r="X109" s="829"/>
      <c r="Y109" s="829"/>
      <c r="Z109" s="829"/>
      <c r="AA109" s="829"/>
      <c r="AB109" s="830"/>
      <c r="AC109" s="608">
        <v>1150</v>
      </c>
      <c r="AD109" s="609"/>
      <c r="AE109" s="609"/>
      <c r="AF109" s="610"/>
      <c r="AG109" s="613"/>
      <c r="AH109" s="614"/>
      <c r="AI109" s="615" t="str">
        <f t="shared" si="8"/>
        <v/>
      </c>
      <c r="AJ109" s="615"/>
      <c r="AK109" s="615"/>
      <c r="AL109" s="616"/>
      <c r="AM109" s="57"/>
      <c r="AQ109" s="608"/>
      <c r="AR109" s="609"/>
      <c r="AS109" s="609"/>
      <c r="AT109" s="610"/>
    </row>
    <row r="110" spans="6:46" ht="17.100000000000001" customHeight="1" x14ac:dyDescent="0.25">
      <c r="F110" s="185">
        <v>14</v>
      </c>
      <c r="G110" s="617"/>
      <c r="H110" s="617"/>
      <c r="I110" s="617"/>
      <c r="J110" s="617"/>
      <c r="K110" s="617"/>
      <c r="L110" s="617"/>
      <c r="M110" s="617"/>
      <c r="N110" s="617"/>
      <c r="O110" s="617"/>
      <c r="P110" s="617"/>
      <c r="Q110" s="617"/>
      <c r="R110" s="617"/>
      <c r="S110" s="617"/>
      <c r="T110" s="617"/>
      <c r="U110" s="617"/>
      <c r="V110" s="617"/>
      <c r="W110" s="617"/>
      <c r="X110" s="617"/>
      <c r="Y110" s="617"/>
      <c r="Z110" s="617"/>
      <c r="AA110" s="617"/>
      <c r="AB110" s="618"/>
      <c r="AC110" s="608"/>
      <c r="AD110" s="609"/>
      <c r="AE110" s="609"/>
      <c r="AF110" s="610"/>
      <c r="AG110" s="613"/>
      <c r="AH110" s="614"/>
      <c r="AI110" s="615" t="str">
        <f t="shared" ref="AI110" si="9">IF(AG110="","",AG110*AC110)</f>
        <v/>
      </c>
      <c r="AJ110" s="615"/>
      <c r="AK110" s="615"/>
      <c r="AL110" s="616"/>
      <c r="AM110" s="57"/>
      <c r="AQ110" s="608"/>
      <c r="AR110" s="609"/>
      <c r="AS110" s="609"/>
      <c r="AT110" s="610"/>
    </row>
    <row r="111" spans="6:46" ht="17.100000000000001" customHeight="1" x14ac:dyDescent="0.25">
      <c r="F111" s="185">
        <v>15</v>
      </c>
      <c r="G111" s="681"/>
      <c r="H111" s="681"/>
      <c r="I111" s="681"/>
      <c r="J111" s="681"/>
      <c r="K111" s="681"/>
      <c r="L111" s="681"/>
      <c r="M111" s="681"/>
      <c r="N111" s="681"/>
      <c r="O111" s="681"/>
      <c r="P111" s="681"/>
      <c r="Q111" s="681"/>
      <c r="R111" s="681"/>
      <c r="S111" s="681"/>
      <c r="T111" s="681"/>
      <c r="U111" s="681"/>
      <c r="V111" s="681"/>
      <c r="W111" s="681"/>
      <c r="X111" s="681"/>
      <c r="Y111" s="681"/>
      <c r="Z111" s="681"/>
      <c r="AA111" s="681"/>
      <c r="AB111" s="682"/>
      <c r="AC111" s="608"/>
      <c r="AD111" s="609"/>
      <c r="AE111" s="609"/>
      <c r="AF111" s="610"/>
      <c r="AG111" s="613"/>
      <c r="AH111" s="614"/>
      <c r="AI111" s="615"/>
      <c r="AJ111" s="615"/>
      <c r="AK111" s="615"/>
      <c r="AL111" s="616"/>
      <c r="AM111" s="57"/>
      <c r="AQ111" s="608"/>
      <c r="AR111" s="609"/>
      <c r="AS111" s="609"/>
      <c r="AT111" s="610"/>
    </row>
    <row r="112" spans="6:46" ht="17.100000000000001" customHeight="1" x14ac:dyDescent="0.25">
      <c r="F112" s="185">
        <v>16</v>
      </c>
      <c r="G112" s="617"/>
      <c r="H112" s="617"/>
      <c r="I112" s="617"/>
      <c r="J112" s="617"/>
      <c r="K112" s="617"/>
      <c r="L112" s="617"/>
      <c r="M112" s="617"/>
      <c r="N112" s="617"/>
      <c r="O112" s="617"/>
      <c r="P112" s="617"/>
      <c r="Q112" s="617"/>
      <c r="R112" s="617"/>
      <c r="S112" s="617"/>
      <c r="T112" s="617"/>
      <c r="U112" s="617"/>
      <c r="V112" s="617"/>
      <c r="W112" s="617"/>
      <c r="X112" s="617"/>
      <c r="Y112" s="617"/>
      <c r="Z112" s="617"/>
      <c r="AA112" s="617"/>
      <c r="AB112" s="618"/>
      <c r="AC112" s="608"/>
      <c r="AD112" s="609"/>
      <c r="AE112" s="609"/>
      <c r="AF112" s="610"/>
      <c r="AG112" s="613"/>
      <c r="AH112" s="614"/>
      <c r="AI112" s="615" t="str">
        <f t="shared" si="8"/>
        <v/>
      </c>
      <c r="AJ112" s="615"/>
      <c r="AK112" s="615"/>
      <c r="AL112" s="616"/>
      <c r="AM112" s="57"/>
      <c r="AQ112" s="608"/>
      <c r="AR112" s="609"/>
      <c r="AS112" s="609"/>
      <c r="AT112" s="610"/>
    </row>
    <row r="113" spans="6:46" ht="17.100000000000001" customHeight="1" x14ac:dyDescent="0.25">
      <c r="F113" s="185">
        <v>17</v>
      </c>
      <c r="G113" s="681"/>
      <c r="H113" s="681"/>
      <c r="I113" s="681"/>
      <c r="J113" s="681"/>
      <c r="K113" s="681"/>
      <c r="L113" s="681"/>
      <c r="M113" s="681"/>
      <c r="N113" s="681"/>
      <c r="O113" s="681"/>
      <c r="P113" s="681"/>
      <c r="Q113" s="681"/>
      <c r="R113" s="681"/>
      <c r="S113" s="681"/>
      <c r="T113" s="681"/>
      <c r="U113" s="681"/>
      <c r="V113" s="681"/>
      <c r="W113" s="681"/>
      <c r="X113" s="681"/>
      <c r="Y113" s="681"/>
      <c r="Z113" s="681"/>
      <c r="AA113" s="681"/>
      <c r="AB113" s="682"/>
      <c r="AC113" s="608"/>
      <c r="AD113" s="609"/>
      <c r="AE113" s="609"/>
      <c r="AF113" s="610"/>
      <c r="AG113" s="613"/>
      <c r="AH113" s="614"/>
      <c r="AI113" s="615" t="str">
        <f t="shared" si="8"/>
        <v/>
      </c>
      <c r="AJ113" s="615"/>
      <c r="AK113" s="615"/>
      <c r="AL113" s="616"/>
      <c r="AM113" s="57"/>
      <c r="AQ113" s="608"/>
      <c r="AR113" s="609"/>
      <c r="AS113" s="609"/>
      <c r="AT113" s="610"/>
    </row>
    <row r="114" spans="6:46" ht="17.100000000000001" customHeight="1" thickBot="1" x14ac:dyDescent="0.3">
      <c r="F114" s="186">
        <v>18</v>
      </c>
      <c r="G114" s="677"/>
      <c r="H114" s="677"/>
      <c r="I114" s="677"/>
      <c r="J114" s="677"/>
      <c r="K114" s="677"/>
      <c r="L114" s="677"/>
      <c r="M114" s="677"/>
      <c r="N114" s="677"/>
      <c r="O114" s="677"/>
      <c r="P114" s="677"/>
      <c r="Q114" s="677"/>
      <c r="R114" s="677"/>
      <c r="S114" s="677"/>
      <c r="T114" s="677"/>
      <c r="U114" s="677"/>
      <c r="V114" s="677"/>
      <c r="W114" s="677"/>
      <c r="X114" s="677"/>
      <c r="Y114" s="677"/>
      <c r="Z114" s="677"/>
      <c r="AA114" s="677"/>
      <c r="AB114" s="678"/>
      <c r="AC114" s="619"/>
      <c r="AD114" s="620"/>
      <c r="AE114" s="620"/>
      <c r="AF114" s="621"/>
      <c r="AG114" s="661"/>
      <c r="AH114" s="653"/>
      <c r="AI114" s="679" t="str">
        <f t="shared" si="8"/>
        <v/>
      </c>
      <c r="AJ114" s="679"/>
      <c r="AK114" s="679"/>
      <c r="AL114" s="680"/>
      <c r="AM114" s="57"/>
      <c r="AQ114" s="619"/>
      <c r="AR114" s="620"/>
      <c r="AS114" s="620"/>
      <c r="AT114" s="621"/>
    </row>
    <row r="115" spans="6:46" ht="21" customHeight="1" thickBot="1" x14ac:dyDescent="0.3">
      <c r="AH115" s="85" t="s">
        <v>344</v>
      </c>
      <c r="AI115" s="674">
        <f>SUM(AI95:AL114)</f>
        <v>0</v>
      </c>
      <c r="AJ115" s="675"/>
      <c r="AK115" s="675"/>
      <c r="AL115" s="676"/>
    </row>
    <row r="116" spans="6:46" ht="15.75" thickTop="1" x14ac:dyDescent="0.25"/>
  </sheetData>
  <protectedRanges>
    <protectedRange sqref="AI95:AJ114 AI21:AJ24" name="Range1_1"/>
    <protectedRange sqref="AI27:AJ30" name="Range1_1_1"/>
    <protectedRange sqref="AQ94:AR94 AQ83:AR93 AQ69:AR79 AI94:AJ94 AI69:AJ93" name="Range1_1_2"/>
  </protectedRanges>
  <mergeCells count="260">
    <mergeCell ref="X64:AB66"/>
    <mergeCell ref="A64:W66"/>
    <mergeCell ref="AQ63:AT66"/>
    <mergeCell ref="AI63:AL66"/>
    <mergeCell ref="AG63:AH66"/>
    <mergeCell ref="AC63:AF66"/>
    <mergeCell ref="V33:AL33"/>
    <mergeCell ref="AC70:AF70"/>
    <mergeCell ref="AG70:AH70"/>
    <mergeCell ref="AI70:AL70"/>
    <mergeCell ref="AQ70:AT70"/>
    <mergeCell ref="AC67:AF67"/>
    <mergeCell ref="AC69:AF69"/>
    <mergeCell ref="AG69:AH69"/>
    <mergeCell ref="AI69:AL69"/>
    <mergeCell ref="AQ69:AT69"/>
    <mergeCell ref="AI86:AL86"/>
    <mergeCell ref="AC87:AF87"/>
    <mergeCell ref="AG87:AH87"/>
    <mergeCell ref="AI87:AL87"/>
    <mergeCell ref="G114:AB114"/>
    <mergeCell ref="AC114:AF114"/>
    <mergeCell ref="AG114:AH114"/>
    <mergeCell ref="AI114:AL114"/>
    <mergeCell ref="AQ114:AT114"/>
    <mergeCell ref="G112:AB112"/>
    <mergeCell ref="AC112:AF112"/>
    <mergeCell ref="AG112:AH112"/>
    <mergeCell ref="AI112:AL112"/>
    <mergeCell ref="AQ112:AT112"/>
    <mergeCell ref="G108:AB108"/>
    <mergeCell ref="AC108:AF108"/>
    <mergeCell ref="AG108:AH108"/>
    <mergeCell ref="AI108:AL108"/>
    <mergeCell ref="G107:AB107"/>
    <mergeCell ref="AC107:AF107"/>
    <mergeCell ref="AG107:AH107"/>
    <mergeCell ref="AI107:AL107"/>
    <mergeCell ref="AQ107:AT107"/>
    <mergeCell ref="AQ108:AT108"/>
    <mergeCell ref="AI115:AL115"/>
    <mergeCell ref="G113:AB113"/>
    <mergeCell ref="AC113:AF113"/>
    <mergeCell ref="AG113:AH113"/>
    <mergeCell ref="AI113:AL113"/>
    <mergeCell ref="AQ113:AT113"/>
    <mergeCell ref="G109:AB109"/>
    <mergeCell ref="AC109:AF109"/>
    <mergeCell ref="AG109:AH109"/>
    <mergeCell ref="AI109:AL109"/>
    <mergeCell ref="AQ109:AT109"/>
    <mergeCell ref="G111:AB111"/>
    <mergeCell ref="AC111:AF111"/>
    <mergeCell ref="AG111:AH111"/>
    <mergeCell ref="AI111:AL111"/>
    <mergeCell ref="AQ111:AT111"/>
    <mergeCell ref="G105:AB105"/>
    <mergeCell ref="AC105:AF105"/>
    <mergeCell ref="AG105:AH105"/>
    <mergeCell ref="AI105:AL105"/>
    <mergeCell ref="AQ105:AT105"/>
    <mergeCell ref="G106:AB106"/>
    <mergeCell ref="AC106:AF106"/>
    <mergeCell ref="AG106:AH106"/>
    <mergeCell ref="AI106:AL106"/>
    <mergeCell ref="AQ106:AT106"/>
    <mergeCell ref="G103:AB103"/>
    <mergeCell ref="AC103:AF103"/>
    <mergeCell ref="AG103:AH103"/>
    <mergeCell ref="AI103:AL103"/>
    <mergeCell ref="AQ103:AT103"/>
    <mergeCell ref="G104:AB104"/>
    <mergeCell ref="AC104:AF104"/>
    <mergeCell ref="AG104:AH104"/>
    <mergeCell ref="AI104:AL104"/>
    <mergeCell ref="AQ104:AT104"/>
    <mergeCell ref="AQ100:AT100"/>
    <mergeCell ref="G101:AB101"/>
    <mergeCell ref="AC101:AF101"/>
    <mergeCell ref="AG101:AH101"/>
    <mergeCell ref="AI101:AL101"/>
    <mergeCell ref="AQ101:AT101"/>
    <mergeCell ref="G102:AB102"/>
    <mergeCell ref="AC102:AF102"/>
    <mergeCell ref="AG102:AH102"/>
    <mergeCell ref="AI102:AL102"/>
    <mergeCell ref="AQ102:AT102"/>
    <mergeCell ref="AC94:AF94"/>
    <mergeCell ref="AG94:AH94"/>
    <mergeCell ref="AI94:AL94"/>
    <mergeCell ref="AQ94:AT94"/>
    <mergeCell ref="AI95:AL95"/>
    <mergeCell ref="G96:AB96"/>
    <mergeCell ref="AC96:AF96"/>
    <mergeCell ref="AG96:AH96"/>
    <mergeCell ref="AI96:AL96"/>
    <mergeCell ref="AQ96:AT96"/>
    <mergeCell ref="AC93:AF93"/>
    <mergeCell ref="AG93:AH93"/>
    <mergeCell ref="AI93:AL93"/>
    <mergeCell ref="AQ93:AT93"/>
    <mergeCell ref="AC91:AF91"/>
    <mergeCell ref="AG91:AH91"/>
    <mergeCell ref="AI91:AL91"/>
    <mergeCell ref="AQ91:AT91"/>
    <mergeCell ref="AC92:AF92"/>
    <mergeCell ref="AG92:AH92"/>
    <mergeCell ref="AI92:AL92"/>
    <mergeCell ref="AQ92:AT92"/>
    <mergeCell ref="AC89:AF89"/>
    <mergeCell ref="AG89:AH89"/>
    <mergeCell ref="AI89:AL89"/>
    <mergeCell ref="AQ89:AT89"/>
    <mergeCell ref="AC90:AF90"/>
    <mergeCell ref="AG90:AH90"/>
    <mergeCell ref="AI90:AL90"/>
    <mergeCell ref="AQ90:AT90"/>
    <mergeCell ref="AC84:AF84"/>
    <mergeCell ref="AG84:AH84"/>
    <mergeCell ref="AI84:AL84"/>
    <mergeCell ref="AQ84:AT84"/>
    <mergeCell ref="AC85:AF85"/>
    <mergeCell ref="AG85:AH85"/>
    <mergeCell ref="AI85:AL85"/>
    <mergeCell ref="AQ85:AT85"/>
    <mergeCell ref="AC88:AF88"/>
    <mergeCell ref="AG88:AH88"/>
    <mergeCell ref="AI88:AL88"/>
    <mergeCell ref="AQ86:AT86"/>
    <mergeCell ref="AQ87:AT87"/>
    <mergeCell ref="AQ88:AT88"/>
    <mergeCell ref="AC86:AF86"/>
    <mergeCell ref="AG86:AH86"/>
    <mergeCell ref="AC82:AF82"/>
    <mergeCell ref="AG82:AH82"/>
    <mergeCell ref="AI82:AL82"/>
    <mergeCell ref="AQ82:AT82"/>
    <mergeCell ref="AC83:AF83"/>
    <mergeCell ref="AG83:AH83"/>
    <mergeCell ref="AI83:AL83"/>
    <mergeCell ref="AQ83:AT83"/>
    <mergeCell ref="AC80:AF80"/>
    <mergeCell ref="AG80:AH80"/>
    <mergeCell ref="AI80:AL80"/>
    <mergeCell ref="AQ80:AT80"/>
    <mergeCell ref="AC81:AF81"/>
    <mergeCell ref="AG81:AH81"/>
    <mergeCell ref="AI81:AL81"/>
    <mergeCell ref="AQ81:AT81"/>
    <mergeCell ref="AC78:AF78"/>
    <mergeCell ref="AG78:AH78"/>
    <mergeCell ref="AI78:AL78"/>
    <mergeCell ref="AQ78:AT78"/>
    <mergeCell ref="AC79:AF79"/>
    <mergeCell ref="AG79:AH79"/>
    <mergeCell ref="AI79:AL79"/>
    <mergeCell ref="AQ79:AT79"/>
    <mergeCell ref="AC76:AF76"/>
    <mergeCell ref="AG76:AH76"/>
    <mergeCell ref="AI76:AL76"/>
    <mergeCell ref="AQ76:AT76"/>
    <mergeCell ref="AC77:AF77"/>
    <mergeCell ref="AG77:AH77"/>
    <mergeCell ref="AI77:AL77"/>
    <mergeCell ref="AQ77:AT77"/>
    <mergeCell ref="AC74:AF74"/>
    <mergeCell ref="AG74:AH74"/>
    <mergeCell ref="AI74:AL74"/>
    <mergeCell ref="AQ74:AT74"/>
    <mergeCell ref="AC75:AF75"/>
    <mergeCell ref="AG75:AH75"/>
    <mergeCell ref="AI75:AL75"/>
    <mergeCell ref="AQ75:AT75"/>
    <mergeCell ref="AC73:AF73"/>
    <mergeCell ref="AG73:AH73"/>
    <mergeCell ref="AI73:AL73"/>
    <mergeCell ref="AQ73:AT73"/>
    <mergeCell ref="AC72:AF72"/>
    <mergeCell ref="AG72:AH72"/>
    <mergeCell ref="AI72:AL72"/>
    <mergeCell ref="AQ72:AT72"/>
    <mergeCell ref="AC71:AF71"/>
    <mergeCell ref="AG71:AH71"/>
    <mergeCell ref="AI71:AL71"/>
    <mergeCell ref="AQ71:AT71"/>
    <mergeCell ref="F27:F30"/>
    <mergeCell ref="AC27:AF27"/>
    <mergeCell ref="AG27:AH27"/>
    <mergeCell ref="AI27:AL27"/>
    <mergeCell ref="AQ27:AT27"/>
    <mergeCell ref="AC29:AF29"/>
    <mergeCell ref="V32:AL32"/>
    <mergeCell ref="AG29:AH29"/>
    <mergeCell ref="AI29:AL29"/>
    <mergeCell ref="AQ29:AT29"/>
    <mergeCell ref="AC30:AF30"/>
    <mergeCell ref="AG30:AH30"/>
    <mergeCell ref="AI30:AL30"/>
    <mergeCell ref="AQ30:AT30"/>
    <mergeCell ref="AC28:AF28"/>
    <mergeCell ref="AG28:AH28"/>
    <mergeCell ref="AI28:AL28"/>
    <mergeCell ref="AQ23:AT23"/>
    <mergeCell ref="AC24:AF24"/>
    <mergeCell ref="AG24:AH24"/>
    <mergeCell ref="AI24:AL24"/>
    <mergeCell ref="AQ24:AT24"/>
    <mergeCell ref="F21:F24"/>
    <mergeCell ref="AC21:AF21"/>
    <mergeCell ref="AG21:AH21"/>
    <mergeCell ref="AI21:AL21"/>
    <mergeCell ref="AQ21:AT21"/>
    <mergeCell ref="AC22:AF22"/>
    <mergeCell ref="AG22:AH22"/>
    <mergeCell ref="AI22:AL22"/>
    <mergeCell ref="AQ22:AT22"/>
    <mergeCell ref="AC23:AF23"/>
    <mergeCell ref="AQ28:AT28"/>
    <mergeCell ref="AC18:AF18"/>
    <mergeCell ref="I9:W10"/>
    <mergeCell ref="X9:AF10"/>
    <mergeCell ref="AG9:AL10"/>
    <mergeCell ref="AC14:AF17"/>
    <mergeCell ref="AG14:AH17"/>
    <mergeCell ref="AI14:AL17"/>
    <mergeCell ref="AG23:AH23"/>
    <mergeCell ref="AI23:AL23"/>
    <mergeCell ref="I3:W4"/>
    <mergeCell ref="X3:AL4"/>
    <mergeCell ref="I6:W7"/>
    <mergeCell ref="X6:AB7"/>
    <mergeCell ref="AC6:AF7"/>
    <mergeCell ref="AG6:AL7"/>
    <mergeCell ref="AQ14:AT17"/>
    <mergeCell ref="A15:W17"/>
    <mergeCell ref="X15:AB17"/>
    <mergeCell ref="G97:AB97"/>
    <mergeCell ref="AC97:AF97"/>
    <mergeCell ref="AG97:AH97"/>
    <mergeCell ref="AI97:AL97"/>
    <mergeCell ref="AQ97:AT97"/>
    <mergeCell ref="G110:AB110"/>
    <mergeCell ref="AC110:AF110"/>
    <mergeCell ref="AG110:AH110"/>
    <mergeCell ref="AI110:AL110"/>
    <mergeCell ref="AQ110:AT110"/>
    <mergeCell ref="G98:AB98"/>
    <mergeCell ref="AC98:AF98"/>
    <mergeCell ref="AG98:AH98"/>
    <mergeCell ref="AI98:AL98"/>
    <mergeCell ref="AQ98:AT98"/>
    <mergeCell ref="G99:AB99"/>
    <mergeCell ref="AC99:AF99"/>
    <mergeCell ref="AG99:AH99"/>
    <mergeCell ref="AI99:AL99"/>
    <mergeCell ref="AQ99:AT99"/>
    <mergeCell ref="G100:AB100"/>
    <mergeCell ref="AC100:AF100"/>
    <mergeCell ref="AG100:AH100"/>
    <mergeCell ref="AI100:AL100"/>
  </mergeCells>
  <hyperlinks>
    <hyperlink ref="A12" r:id="rId1" xr:uid="{E5680971-9C79-48BC-B5DF-2EE4C8BEC800}"/>
  </hyperlinks>
  <pageMargins left="0.15748031496062992" right="0.15748031496062992" top="0.31496062992125984" bottom="0.27559055118110237" header="0.23622047244094491" footer="0.15748031496062992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</sheetPr>
  <dimension ref="A1:AU63"/>
  <sheetViews>
    <sheetView showGridLines="0" topLeftCell="A10" zoomScaleNormal="100" workbookViewId="0">
      <selection activeCell="G50" sqref="G50:AB50"/>
    </sheetView>
  </sheetViews>
  <sheetFormatPr baseColWidth="10" defaultColWidth="9.140625" defaultRowHeight="15" x14ac:dyDescent="0.25"/>
  <cols>
    <col min="1" max="5" width="2.7109375" customWidth="1"/>
    <col min="6" max="27" width="2.5703125" customWidth="1"/>
    <col min="28" max="28" width="2.5703125" style="1" customWidth="1"/>
    <col min="29" max="46" width="2.5703125" customWidth="1"/>
  </cols>
  <sheetData>
    <row r="1" spans="1:47" ht="9" customHeight="1" x14ac:dyDescent="0.25">
      <c r="AQ1" s="36"/>
      <c r="AR1" s="36"/>
      <c r="AS1" s="36"/>
      <c r="AT1" s="36"/>
      <c r="AU1" s="36"/>
    </row>
    <row r="2" spans="1:47" ht="9" customHeight="1" x14ac:dyDescent="0.25">
      <c r="I2" s="195" t="s">
        <v>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8"/>
      <c r="V2" s="2"/>
      <c r="W2" s="89"/>
      <c r="X2" s="195" t="s">
        <v>27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9"/>
      <c r="AQ2" s="36"/>
      <c r="AR2" s="36"/>
      <c r="AS2" s="36"/>
      <c r="AT2" s="36"/>
      <c r="AU2" s="36"/>
    </row>
    <row r="3" spans="1:47" ht="9" customHeight="1" x14ac:dyDescent="0.25">
      <c r="I3" s="690" t="s">
        <v>33</v>
      </c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2"/>
      <c r="X3" s="690" t="s">
        <v>35</v>
      </c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2"/>
      <c r="AQ3" s="36"/>
      <c r="AR3" s="36"/>
      <c r="AS3" s="36"/>
      <c r="AT3" s="36"/>
      <c r="AU3" s="36"/>
    </row>
    <row r="4" spans="1:47" ht="9" customHeight="1" x14ac:dyDescent="0.25">
      <c r="I4" s="693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5"/>
      <c r="X4" s="693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5"/>
      <c r="AQ4" s="36"/>
      <c r="AR4" s="36"/>
      <c r="AS4" s="36"/>
      <c r="AT4" s="36"/>
      <c r="AU4" s="36"/>
    </row>
    <row r="5" spans="1:47" ht="9" customHeight="1" x14ac:dyDescent="0.25">
      <c r="G5" s="187"/>
      <c r="H5" s="187"/>
      <c r="I5" s="195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8"/>
      <c r="V5" s="2"/>
      <c r="W5" s="89"/>
      <c r="X5" s="195" t="s">
        <v>29</v>
      </c>
      <c r="Y5" s="2"/>
      <c r="Z5" s="2"/>
      <c r="AA5" s="2"/>
      <c r="AB5" s="191"/>
      <c r="AC5" s="195" t="s">
        <v>26</v>
      </c>
      <c r="AD5" s="2"/>
      <c r="AE5" s="2"/>
      <c r="AF5" s="89"/>
      <c r="AG5" s="195" t="s">
        <v>25</v>
      </c>
      <c r="AH5" s="2"/>
      <c r="AI5" s="202"/>
      <c r="AJ5" s="2"/>
      <c r="AK5" s="2"/>
      <c r="AL5" s="89"/>
      <c r="AQ5" s="322"/>
      <c r="AR5" s="36"/>
      <c r="AS5" s="36"/>
      <c r="AT5" s="36"/>
      <c r="AU5" s="36"/>
    </row>
    <row r="6" spans="1:47" ht="9" customHeight="1" x14ac:dyDescent="0.25">
      <c r="G6" s="187"/>
      <c r="H6" s="187"/>
      <c r="I6" s="690" t="s">
        <v>34</v>
      </c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2"/>
      <c r="X6" s="696" t="s">
        <v>36</v>
      </c>
      <c r="Y6" s="697"/>
      <c r="Z6" s="697"/>
      <c r="AA6" s="697"/>
      <c r="AB6" s="698"/>
      <c r="AC6" s="696" t="s">
        <v>37</v>
      </c>
      <c r="AD6" s="697"/>
      <c r="AE6" s="697"/>
      <c r="AF6" s="698"/>
      <c r="AG6" s="696" t="s">
        <v>38</v>
      </c>
      <c r="AH6" s="697"/>
      <c r="AI6" s="697"/>
      <c r="AJ6" s="697"/>
      <c r="AK6" s="697"/>
      <c r="AL6" s="698"/>
      <c r="AQ6" s="321"/>
      <c r="AR6" s="321"/>
      <c r="AS6" s="321"/>
      <c r="AT6" s="321"/>
      <c r="AU6" s="36"/>
    </row>
    <row r="7" spans="1:47" ht="9" customHeight="1" x14ac:dyDescent="0.25">
      <c r="G7" s="188"/>
      <c r="H7" s="188"/>
      <c r="I7" s="693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5"/>
      <c r="X7" s="699"/>
      <c r="Y7" s="700"/>
      <c r="Z7" s="700"/>
      <c r="AA7" s="700"/>
      <c r="AB7" s="701"/>
      <c r="AC7" s="699"/>
      <c r="AD7" s="700"/>
      <c r="AE7" s="700"/>
      <c r="AF7" s="701"/>
      <c r="AG7" s="699"/>
      <c r="AH7" s="700"/>
      <c r="AI7" s="700"/>
      <c r="AJ7" s="700"/>
      <c r="AK7" s="700"/>
      <c r="AL7" s="701"/>
      <c r="AQ7" s="321"/>
      <c r="AR7" s="321"/>
      <c r="AS7" s="321"/>
      <c r="AT7" s="321"/>
      <c r="AU7" s="36"/>
    </row>
    <row r="8" spans="1:47" ht="9" customHeight="1" x14ac:dyDescent="0.25">
      <c r="A8" s="203"/>
      <c r="G8" s="188"/>
      <c r="H8" s="188"/>
      <c r="I8" s="195" t="s">
        <v>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88"/>
      <c r="V8" s="2"/>
      <c r="W8" s="89"/>
      <c r="X8" s="195" t="s">
        <v>30</v>
      </c>
      <c r="Y8" s="192"/>
      <c r="Z8" s="192"/>
      <c r="AA8" s="192"/>
      <c r="AB8" s="192"/>
      <c r="AC8" s="193"/>
      <c r="AD8" s="193"/>
      <c r="AE8" s="193"/>
      <c r="AF8" s="194"/>
      <c r="AG8" s="195" t="s">
        <v>31</v>
      </c>
      <c r="AH8" s="193"/>
      <c r="AI8" s="193"/>
      <c r="AJ8" s="193"/>
      <c r="AK8" s="193"/>
      <c r="AL8" s="194"/>
      <c r="AQ8" s="323"/>
      <c r="AR8" s="323"/>
      <c r="AS8" s="323"/>
      <c r="AT8" s="323"/>
      <c r="AU8" s="36"/>
    </row>
    <row r="9" spans="1:47" ht="9" customHeight="1" x14ac:dyDescent="0.25">
      <c r="A9" s="203" t="s">
        <v>956</v>
      </c>
      <c r="G9" s="188"/>
      <c r="H9" s="188"/>
      <c r="I9" s="690" t="s">
        <v>39</v>
      </c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2"/>
      <c r="X9" s="690" t="s">
        <v>40</v>
      </c>
      <c r="Y9" s="691"/>
      <c r="Z9" s="691"/>
      <c r="AA9" s="691"/>
      <c r="AB9" s="691"/>
      <c r="AC9" s="691"/>
      <c r="AD9" s="691"/>
      <c r="AE9" s="691"/>
      <c r="AF9" s="692"/>
      <c r="AG9" s="723" t="s">
        <v>41</v>
      </c>
      <c r="AH9" s="724"/>
      <c r="AI9" s="724"/>
      <c r="AJ9" s="724"/>
      <c r="AK9" s="724"/>
      <c r="AL9" s="725"/>
      <c r="AQ9" s="36"/>
      <c r="AR9" s="36"/>
      <c r="AS9" s="36"/>
      <c r="AT9" s="36"/>
      <c r="AU9" s="36"/>
    </row>
    <row r="10" spans="1:47" ht="9" customHeight="1" x14ac:dyDescent="0.25">
      <c r="A10" s="204" t="s">
        <v>957</v>
      </c>
      <c r="G10" s="188"/>
      <c r="H10" s="188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5"/>
      <c r="X10" s="693"/>
      <c r="Y10" s="694"/>
      <c r="Z10" s="694"/>
      <c r="AA10" s="694"/>
      <c r="AB10" s="694"/>
      <c r="AC10" s="694"/>
      <c r="AD10" s="694"/>
      <c r="AE10" s="694"/>
      <c r="AF10" s="695"/>
      <c r="AG10" s="726"/>
      <c r="AH10" s="727"/>
      <c r="AI10" s="727"/>
      <c r="AJ10" s="727"/>
      <c r="AK10" s="727"/>
      <c r="AL10" s="728"/>
    </row>
    <row r="11" spans="1:47" ht="9" customHeight="1" x14ac:dyDescent="0.25">
      <c r="A11" s="203" t="s">
        <v>962</v>
      </c>
      <c r="G11" s="188"/>
      <c r="H11" s="188"/>
      <c r="I11" s="188"/>
      <c r="J11" s="188"/>
      <c r="K11" s="188"/>
      <c r="L11" s="188"/>
      <c r="M11" s="188"/>
      <c r="N11" s="188"/>
      <c r="O11" s="188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Q11" s="190"/>
      <c r="AR11" s="190"/>
      <c r="AS11" s="190"/>
      <c r="AT11" s="190"/>
    </row>
    <row r="12" spans="1:47" ht="9" customHeight="1" x14ac:dyDescent="0.25">
      <c r="A12" s="558" t="s">
        <v>963</v>
      </c>
      <c r="G12" s="188"/>
      <c r="H12" s="188"/>
      <c r="I12" s="188"/>
      <c r="J12" s="188"/>
      <c r="K12" s="188"/>
      <c r="L12" s="188"/>
      <c r="M12" s="188"/>
      <c r="N12" s="188"/>
      <c r="O12" s="188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Q12" s="190"/>
      <c r="AR12" s="190"/>
      <c r="AS12" s="190"/>
      <c r="AT12" s="190"/>
    </row>
    <row r="13" spans="1:47" ht="9" customHeight="1" x14ac:dyDescent="0.25"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47" ht="8.1" customHeight="1" x14ac:dyDescent="0.25">
      <c r="A14" s="196" t="s">
        <v>0</v>
      </c>
      <c r="B14" s="197"/>
      <c r="C14" s="197"/>
      <c r="D14" s="197"/>
      <c r="E14" s="197"/>
      <c r="F14" s="197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6" t="s">
        <v>1</v>
      </c>
      <c r="Y14" s="197"/>
      <c r="Z14" s="198"/>
      <c r="AA14" s="198"/>
      <c r="AB14" s="199"/>
      <c r="AC14" s="631" t="s">
        <v>343</v>
      </c>
      <c r="AD14" s="632"/>
      <c r="AE14" s="632"/>
      <c r="AF14" s="633"/>
      <c r="AG14" s="662" t="s">
        <v>2</v>
      </c>
      <c r="AH14" s="663"/>
      <c r="AI14" s="702" t="s">
        <v>3</v>
      </c>
      <c r="AJ14" s="703"/>
      <c r="AK14" s="703"/>
      <c r="AL14" s="704"/>
      <c r="AQ14" s="631" t="s">
        <v>32</v>
      </c>
      <c r="AR14" s="632"/>
      <c r="AS14" s="632"/>
      <c r="AT14" s="633"/>
    </row>
    <row r="15" spans="1:47" ht="8.1" customHeight="1" x14ac:dyDescent="0.25">
      <c r="A15" s="711" t="s">
        <v>300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3"/>
      <c r="X15" s="717" t="s">
        <v>293</v>
      </c>
      <c r="Y15" s="718"/>
      <c r="Z15" s="718"/>
      <c r="AA15" s="718"/>
      <c r="AB15" s="719"/>
      <c r="AC15" s="634"/>
      <c r="AD15" s="635"/>
      <c r="AE15" s="635"/>
      <c r="AF15" s="636"/>
      <c r="AG15" s="664"/>
      <c r="AH15" s="665"/>
      <c r="AI15" s="705"/>
      <c r="AJ15" s="706"/>
      <c r="AK15" s="706"/>
      <c r="AL15" s="707"/>
      <c r="AQ15" s="634"/>
      <c r="AR15" s="635"/>
      <c r="AS15" s="635"/>
      <c r="AT15" s="636"/>
    </row>
    <row r="16" spans="1:47" ht="8.1" customHeight="1" x14ac:dyDescent="0.25">
      <c r="A16" s="711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3"/>
      <c r="X16" s="717"/>
      <c r="Y16" s="718"/>
      <c r="Z16" s="718"/>
      <c r="AA16" s="718"/>
      <c r="AB16" s="719"/>
      <c r="AC16" s="634"/>
      <c r="AD16" s="635"/>
      <c r="AE16" s="635"/>
      <c r="AF16" s="636"/>
      <c r="AG16" s="664"/>
      <c r="AH16" s="665"/>
      <c r="AI16" s="705"/>
      <c r="AJ16" s="706"/>
      <c r="AK16" s="706"/>
      <c r="AL16" s="707"/>
      <c r="AQ16" s="634"/>
      <c r="AR16" s="635"/>
      <c r="AS16" s="635"/>
      <c r="AT16" s="636"/>
    </row>
    <row r="17" spans="1:46" ht="8.1" customHeight="1" x14ac:dyDescent="0.25">
      <c r="A17" s="714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6"/>
      <c r="X17" s="720"/>
      <c r="Y17" s="721"/>
      <c r="Z17" s="721"/>
      <c r="AA17" s="721"/>
      <c r="AB17" s="722"/>
      <c r="AC17" s="637"/>
      <c r="AD17" s="638"/>
      <c r="AE17" s="638"/>
      <c r="AF17" s="639"/>
      <c r="AG17" s="666"/>
      <c r="AH17" s="667"/>
      <c r="AI17" s="708"/>
      <c r="AJ17" s="709"/>
      <c r="AK17" s="709"/>
      <c r="AL17" s="710"/>
      <c r="AQ17" s="637"/>
      <c r="AR17" s="638"/>
      <c r="AS17" s="638"/>
      <c r="AT17" s="639"/>
    </row>
    <row r="18" spans="1:46" ht="15" customHeight="1" x14ac:dyDescent="0.25"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  <c r="AB18" s="5"/>
      <c r="AC18" s="622">
        <v>0.19</v>
      </c>
      <c r="AD18" s="623"/>
      <c r="AE18" s="623"/>
      <c r="AF18" s="624"/>
      <c r="AG18" s="8"/>
      <c r="AH18" s="8"/>
      <c r="AI18" s="9"/>
      <c r="AJ18" s="9"/>
      <c r="AK18" s="10"/>
      <c r="AL18" s="11"/>
      <c r="AQ18" s="6"/>
      <c r="AR18" s="7"/>
      <c r="AS18" s="7"/>
      <c r="AT18" s="7"/>
    </row>
    <row r="19" spans="1:46" ht="9.6" customHeight="1" thickBot="1" x14ac:dyDescent="0.3"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  <c r="AB19" s="5"/>
      <c r="AC19" s="12"/>
      <c r="AD19" s="12"/>
      <c r="AE19" s="12"/>
      <c r="AF19" s="12"/>
      <c r="AG19" s="13"/>
      <c r="AH19" s="13"/>
      <c r="AI19" s="14"/>
      <c r="AJ19" s="14"/>
      <c r="AK19" s="15"/>
      <c r="AL19" s="16"/>
      <c r="AQ19" s="12"/>
      <c r="AR19" s="12"/>
      <c r="AS19" s="12"/>
      <c r="AT19" s="12"/>
    </row>
    <row r="20" spans="1:46" s="27" customFormat="1" ht="15" customHeight="1" x14ac:dyDescent="0.25">
      <c r="F20" s="733"/>
      <c r="G20" s="102" t="s">
        <v>301</v>
      </c>
      <c r="H20" s="91"/>
      <c r="I20" s="92"/>
      <c r="J20" s="103"/>
      <c r="K20" s="91"/>
      <c r="L20" s="93" t="s">
        <v>295</v>
      </c>
      <c r="M20" s="91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5"/>
      <c r="Y20" s="95"/>
      <c r="Z20" s="94"/>
      <c r="AA20" s="96"/>
      <c r="AB20" s="96"/>
      <c r="AC20" s="628">
        <v>119412</v>
      </c>
      <c r="AD20" s="629"/>
      <c r="AE20" s="629"/>
      <c r="AF20" s="630"/>
      <c r="AG20" s="643"/>
      <c r="AH20" s="644"/>
      <c r="AI20" s="645" t="str">
        <f t="shared" ref="AI20:AI24" si="0">IF(AG20 ="","",AG20*AC20)</f>
        <v/>
      </c>
      <c r="AJ20" s="646"/>
      <c r="AK20" s="646"/>
      <c r="AL20" s="647"/>
      <c r="AM20" s="90"/>
      <c r="AP20" s="187"/>
      <c r="AQ20" s="628">
        <v>92327</v>
      </c>
      <c r="AR20" s="629"/>
      <c r="AS20" s="629"/>
      <c r="AT20" s="630"/>
    </row>
    <row r="21" spans="1:46" ht="15" customHeight="1" thickBot="1" x14ac:dyDescent="0.3">
      <c r="F21" s="734"/>
      <c r="G21" s="104"/>
      <c r="H21" s="28" t="s">
        <v>302</v>
      </c>
      <c r="I21" s="29"/>
      <c r="J21" s="105"/>
      <c r="K21" s="29"/>
      <c r="L21" s="30" t="s">
        <v>937</v>
      </c>
      <c r="M21" s="29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954" t="s">
        <v>296</v>
      </c>
      <c r="Y21" s="955"/>
      <c r="Z21" s="956"/>
      <c r="AA21" s="949" t="s">
        <v>294</v>
      </c>
      <c r="AB21" s="950"/>
      <c r="AC21" s="608">
        <v>172231</v>
      </c>
      <c r="AD21" s="609"/>
      <c r="AE21" s="609"/>
      <c r="AF21" s="610"/>
      <c r="AG21" s="648"/>
      <c r="AH21" s="614"/>
      <c r="AI21" s="649" t="str">
        <f t="shared" si="0"/>
        <v/>
      </c>
      <c r="AJ21" s="650"/>
      <c r="AK21" s="650"/>
      <c r="AL21" s="651"/>
      <c r="AM21" s="57"/>
      <c r="AP21" s="187"/>
      <c r="AQ21" s="608">
        <v>135005</v>
      </c>
      <c r="AR21" s="609"/>
      <c r="AS21" s="609"/>
      <c r="AT21" s="610"/>
    </row>
    <row r="22" spans="1:46" ht="15" customHeight="1" x14ac:dyDescent="0.3">
      <c r="F22" s="761"/>
      <c r="G22" s="102" t="s">
        <v>303</v>
      </c>
      <c r="H22" s="110"/>
      <c r="I22" s="92"/>
      <c r="J22" s="103"/>
      <c r="K22" s="113"/>
      <c r="L22" s="93" t="s">
        <v>297</v>
      </c>
      <c r="M22" s="110"/>
      <c r="N22" s="94"/>
      <c r="O22" s="94"/>
      <c r="P22" s="94"/>
      <c r="Q22" s="94"/>
      <c r="R22" s="94"/>
      <c r="S22" s="94"/>
      <c r="T22" s="94"/>
      <c r="U22" s="94"/>
      <c r="V22" s="114"/>
      <c r="W22" s="114"/>
      <c r="X22" s="115"/>
      <c r="Y22" s="116"/>
      <c r="Z22" s="114"/>
      <c r="AA22" s="117"/>
      <c r="AB22" s="118"/>
      <c r="AC22" s="628">
        <v>119412</v>
      </c>
      <c r="AD22" s="629"/>
      <c r="AE22" s="629"/>
      <c r="AF22" s="630"/>
      <c r="AG22" s="643"/>
      <c r="AH22" s="644"/>
      <c r="AI22" s="645" t="str">
        <f t="shared" si="0"/>
        <v/>
      </c>
      <c r="AJ22" s="646"/>
      <c r="AK22" s="646"/>
      <c r="AL22" s="647"/>
      <c r="AM22" s="57"/>
      <c r="AQ22" s="628">
        <v>92327</v>
      </c>
      <c r="AR22" s="629"/>
      <c r="AS22" s="629"/>
      <c r="AT22" s="630"/>
    </row>
    <row r="23" spans="1:46" ht="15" customHeight="1" x14ac:dyDescent="0.25">
      <c r="F23" s="762"/>
      <c r="G23" s="111"/>
      <c r="H23" s="28" t="s">
        <v>304</v>
      </c>
      <c r="I23" s="29"/>
      <c r="J23" s="105"/>
      <c r="K23" s="29"/>
      <c r="L23" s="30" t="s">
        <v>1091</v>
      </c>
      <c r="M23" s="29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946" t="s">
        <v>298</v>
      </c>
      <c r="Y23" s="947"/>
      <c r="Z23" s="948"/>
      <c r="AA23" s="949" t="s">
        <v>294</v>
      </c>
      <c r="AB23" s="950"/>
      <c r="AC23" s="608">
        <v>190487</v>
      </c>
      <c r="AD23" s="609"/>
      <c r="AE23" s="609"/>
      <c r="AF23" s="610"/>
      <c r="AG23" s="648"/>
      <c r="AH23" s="614"/>
      <c r="AI23" s="649" t="str">
        <f t="shared" si="0"/>
        <v/>
      </c>
      <c r="AJ23" s="650"/>
      <c r="AK23" s="650"/>
      <c r="AL23" s="651"/>
      <c r="AM23" s="57"/>
      <c r="AQ23" s="608">
        <v>149758</v>
      </c>
      <c r="AR23" s="609"/>
      <c r="AS23" s="609"/>
      <c r="AT23" s="610"/>
    </row>
    <row r="24" spans="1:46" ht="15" customHeight="1" thickBot="1" x14ac:dyDescent="0.3">
      <c r="F24" s="763"/>
      <c r="G24" s="112"/>
      <c r="H24" s="97" t="s">
        <v>305</v>
      </c>
      <c r="I24" s="98"/>
      <c r="J24" s="107"/>
      <c r="K24" s="98"/>
      <c r="L24" s="99" t="s">
        <v>1092</v>
      </c>
      <c r="M24" s="98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51" t="s">
        <v>298</v>
      </c>
      <c r="Y24" s="952"/>
      <c r="Z24" s="953"/>
      <c r="AA24" s="944" t="s">
        <v>294</v>
      </c>
      <c r="AB24" s="945"/>
      <c r="AC24" s="619">
        <v>199255</v>
      </c>
      <c r="AD24" s="620"/>
      <c r="AE24" s="620"/>
      <c r="AF24" s="621"/>
      <c r="AG24" s="652"/>
      <c r="AH24" s="653"/>
      <c r="AI24" s="654" t="str">
        <f t="shared" si="0"/>
        <v/>
      </c>
      <c r="AJ24" s="655"/>
      <c r="AK24" s="655"/>
      <c r="AL24" s="656"/>
      <c r="AM24" s="57"/>
      <c r="AQ24" s="619">
        <v>156841</v>
      </c>
      <c r="AR24" s="620"/>
      <c r="AS24" s="620"/>
      <c r="AT24" s="621"/>
    </row>
    <row r="25" spans="1:46" ht="15" customHeight="1" thickBot="1" x14ac:dyDescent="0.3">
      <c r="F25" s="3"/>
      <c r="G25" s="3"/>
      <c r="H25" s="3"/>
      <c r="I25" s="3"/>
      <c r="AC25" s="3"/>
      <c r="AD25" s="3"/>
      <c r="AE25" s="3"/>
      <c r="AI25" s="34"/>
      <c r="AJ25" s="34"/>
      <c r="AK25" s="34"/>
      <c r="AL25" s="34"/>
      <c r="AQ25" s="3"/>
      <c r="AR25" s="3"/>
      <c r="AS25" s="3"/>
    </row>
    <row r="26" spans="1:46" ht="14.45" customHeight="1" x14ac:dyDescent="0.25">
      <c r="F26" s="224"/>
      <c r="G26" s="308" t="s">
        <v>342</v>
      </c>
      <c r="H26" s="226"/>
      <c r="I26" s="227"/>
      <c r="J26" s="258"/>
      <c r="K26" s="493"/>
      <c r="L26" s="310" t="s">
        <v>938</v>
      </c>
      <c r="M26" s="493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494"/>
      <c r="Y26" s="493"/>
      <c r="Z26" s="225"/>
      <c r="AA26" s="550"/>
      <c r="AB26" s="550"/>
      <c r="AC26" s="749">
        <f>AQ26*(1+$AC$18)</f>
        <v>0</v>
      </c>
      <c r="AD26" s="750"/>
      <c r="AE26" s="750"/>
      <c r="AF26" s="751"/>
      <c r="AG26" s="799"/>
      <c r="AH26" s="800"/>
      <c r="AI26" s="801" t="str">
        <f t="shared" ref="AI26:AI47" si="1">IF(AG26 ="","",AG26*AC26)</f>
        <v/>
      </c>
      <c r="AJ26" s="801"/>
      <c r="AK26" s="801"/>
      <c r="AL26" s="802"/>
      <c r="AM26" s="57"/>
      <c r="AQ26" s="749">
        <v>0</v>
      </c>
      <c r="AR26" s="750"/>
      <c r="AS26" s="750"/>
      <c r="AT26" s="751"/>
    </row>
    <row r="27" spans="1:46" ht="14.45" customHeight="1" x14ac:dyDescent="0.25">
      <c r="F27" s="234"/>
      <c r="G27" s="301" t="s">
        <v>306</v>
      </c>
      <c r="H27" s="236"/>
      <c r="I27" s="237"/>
      <c r="J27" s="305"/>
      <c r="K27" s="499"/>
      <c r="L27" s="302" t="s">
        <v>939</v>
      </c>
      <c r="M27" s="499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500"/>
      <c r="Y27" s="499"/>
      <c r="Z27" s="235"/>
      <c r="AA27" s="553"/>
      <c r="AB27" s="553"/>
      <c r="AC27" s="740">
        <v>1096</v>
      </c>
      <c r="AD27" s="741"/>
      <c r="AE27" s="741"/>
      <c r="AF27" s="742"/>
      <c r="AG27" s="795"/>
      <c r="AH27" s="796"/>
      <c r="AI27" s="797" t="str">
        <f t="shared" ref="AI27" si="2">IF(AG27 ="","",AG27*AC27)</f>
        <v/>
      </c>
      <c r="AJ27" s="797"/>
      <c r="AK27" s="797"/>
      <c r="AL27" s="798"/>
      <c r="AM27" s="57"/>
      <c r="AQ27" s="740">
        <v>885</v>
      </c>
      <c r="AR27" s="741"/>
      <c r="AS27" s="741"/>
      <c r="AT27" s="742"/>
    </row>
    <row r="28" spans="1:46" ht="14.45" customHeight="1" x14ac:dyDescent="0.25">
      <c r="F28" s="234"/>
      <c r="G28" s="301" t="s">
        <v>307</v>
      </c>
      <c r="H28" s="239"/>
      <c r="I28" s="299"/>
      <c r="J28" s="238"/>
      <c r="K28" s="499"/>
      <c r="L28" s="302" t="s">
        <v>940</v>
      </c>
      <c r="M28" s="499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500"/>
      <c r="Y28" s="499"/>
      <c r="Z28" s="235"/>
      <c r="AA28" s="553"/>
      <c r="AB28" s="553"/>
      <c r="AC28" s="740">
        <v>2071</v>
      </c>
      <c r="AD28" s="741"/>
      <c r="AE28" s="741"/>
      <c r="AF28" s="742"/>
      <c r="AG28" s="795"/>
      <c r="AH28" s="796"/>
      <c r="AI28" s="943" t="str">
        <f t="shared" si="1"/>
        <v/>
      </c>
      <c r="AJ28" s="797"/>
      <c r="AK28" s="797"/>
      <c r="AL28" s="798"/>
      <c r="AM28" s="57"/>
      <c r="AQ28" s="740">
        <v>1673</v>
      </c>
      <c r="AR28" s="741"/>
      <c r="AS28" s="741"/>
      <c r="AT28" s="742"/>
    </row>
    <row r="29" spans="1:46" ht="14.45" customHeight="1" x14ac:dyDescent="0.25">
      <c r="F29" s="244"/>
      <c r="G29" s="301" t="s">
        <v>308</v>
      </c>
      <c r="H29" s="239"/>
      <c r="I29" s="299"/>
      <c r="J29" s="238"/>
      <c r="K29" s="499"/>
      <c r="L29" s="302" t="s">
        <v>941</v>
      </c>
      <c r="M29" s="505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5"/>
      <c r="Y29" s="505"/>
      <c r="Z29" s="554"/>
      <c r="AA29" s="556"/>
      <c r="AB29" s="556"/>
      <c r="AC29" s="740">
        <v>1900</v>
      </c>
      <c r="AD29" s="741"/>
      <c r="AE29" s="741"/>
      <c r="AF29" s="742"/>
      <c r="AG29" s="795"/>
      <c r="AH29" s="796"/>
      <c r="AI29" s="943" t="str">
        <f t="shared" si="1"/>
        <v/>
      </c>
      <c r="AJ29" s="797"/>
      <c r="AK29" s="797"/>
      <c r="AL29" s="798"/>
      <c r="AM29" s="57"/>
      <c r="AQ29" s="740">
        <v>1537</v>
      </c>
      <c r="AR29" s="741"/>
      <c r="AS29" s="741"/>
      <c r="AT29" s="742"/>
    </row>
    <row r="30" spans="1:46" ht="14.45" customHeight="1" x14ac:dyDescent="0.25">
      <c r="F30" s="234"/>
      <c r="G30" s="301" t="s">
        <v>309</v>
      </c>
      <c r="H30" s="239"/>
      <c r="I30" s="299"/>
      <c r="J30" s="238"/>
      <c r="K30" s="499"/>
      <c r="L30" s="302" t="s">
        <v>942</v>
      </c>
      <c r="M30" s="499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500"/>
      <c r="Y30" s="499"/>
      <c r="Z30" s="235" t="s">
        <v>943</v>
      </c>
      <c r="AA30" s="553"/>
      <c r="AB30" s="553"/>
      <c r="AC30" s="740">
        <v>657</v>
      </c>
      <c r="AD30" s="741"/>
      <c r="AE30" s="741"/>
      <c r="AF30" s="742"/>
      <c r="AG30" s="795"/>
      <c r="AH30" s="796"/>
      <c r="AI30" s="797" t="str">
        <f t="shared" si="1"/>
        <v/>
      </c>
      <c r="AJ30" s="797"/>
      <c r="AK30" s="797"/>
      <c r="AL30" s="798"/>
      <c r="AM30" s="57"/>
      <c r="AQ30" s="740">
        <v>531</v>
      </c>
      <c r="AR30" s="741"/>
      <c r="AS30" s="741"/>
      <c r="AT30" s="742"/>
    </row>
    <row r="31" spans="1:46" ht="14.45" customHeight="1" x14ac:dyDescent="0.25">
      <c r="F31" s="234"/>
      <c r="G31" s="301" t="s">
        <v>310</v>
      </c>
      <c r="H31" s="239"/>
      <c r="I31" s="299"/>
      <c r="J31" s="238"/>
      <c r="K31" s="499"/>
      <c r="L31" s="302" t="s">
        <v>944</v>
      </c>
      <c r="M31" s="499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500"/>
      <c r="Y31" s="499"/>
      <c r="Z31" s="235"/>
      <c r="AA31" s="553"/>
      <c r="AB31" s="553"/>
      <c r="AC31" s="740">
        <v>832</v>
      </c>
      <c r="AD31" s="741"/>
      <c r="AE31" s="741"/>
      <c r="AF31" s="742"/>
      <c r="AG31" s="795"/>
      <c r="AH31" s="796"/>
      <c r="AI31" s="797" t="str">
        <f t="shared" si="1"/>
        <v/>
      </c>
      <c r="AJ31" s="797"/>
      <c r="AK31" s="797"/>
      <c r="AL31" s="798"/>
      <c r="AM31" s="57"/>
      <c r="AQ31" s="740">
        <v>665</v>
      </c>
      <c r="AR31" s="741"/>
      <c r="AS31" s="741"/>
      <c r="AT31" s="742"/>
    </row>
    <row r="32" spans="1:46" ht="14.45" customHeight="1" x14ac:dyDescent="0.25">
      <c r="F32" s="234"/>
      <c r="G32" s="301" t="s">
        <v>311</v>
      </c>
      <c r="H32" s="239"/>
      <c r="I32" s="299"/>
      <c r="J32" s="238"/>
      <c r="K32" s="499"/>
      <c r="L32" s="302" t="s">
        <v>945</v>
      </c>
      <c r="M32" s="499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500"/>
      <c r="Y32" s="499"/>
      <c r="Z32" s="235"/>
      <c r="AA32" s="553"/>
      <c r="AB32" s="553"/>
      <c r="AC32" s="740">
        <v>1252</v>
      </c>
      <c r="AD32" s="741"/>
      <c r="AE32" s="741"/>
      <c r="AF32" s="742"/>
      <c r="AG32" s="795"/>
      <c r="AH32" s="796"/>
      <c r="AI32" s="797" t="str">
        <f t="shared" si="1"/>
        <v/>
      </c>
      <c r="AJ32" s="797"/>
      <c r="AK32" s="797"/>
      <c r="AL32" s="798"/>
      <c r="AM32" s="57"/>
      <c r="AQ32" s="740">
        <v>1003</v>
      </c>
      <c r="AR32" s="741"/>
      <c r="AS32" s="741"/>
      <c r="AT32" s="742"/>
    </row>
    <row r="33" spans="6:46" ht="14.45" customHeight="1" x14ac:dyDescent="0.25">
      <c r="F33" s="234"/>
      <c r="G33" s="301" t="s">
        <v>312</v>
      </c>
      <c r="H33" s="239"/>
      <c r="I33" s="299"/>
      <c r="J33" s="238"/>
      <c r="K33" s="499"/>
      <c r="L33" s="302" t="s">
        <v>946</v>
      </c>
      <c r="M33" s="499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500"/>
      <c r="Y33" s="499"/>
      <c r="Z33" s="235"/>
      <c r="AA33" s="553"/>
      <c r="AB33" s="553"/>
      <c r="AC33" s="740">
        <v>605</v>
      </c>
      <c r="AD33" s="741"/>
      <c r="AE33" s="741"/>
      <c r="AF33" s="742"/>
      <c r="AG33" s="795"/>
      <c r="AH33" s="796"/>
      <c r="AI33" s="797" t="str">
        <f t="shared" si="1"/>
        <v/>
      </c>
      <c r="AJ33" s="797"/>
      <c r="AK33" s="797"/>
      <c r="AL33" s="798"/>
      <c r="AM33" s="57"/>
      <c r="AQ33" s="740">
        <v>483</v>
      </c>
      <c r="AR33" s="741"/>
      <c r="AS33" s="741"/>
      <c r="AT33" s="742"/>
    </row>
    <row r="34" spans="6:46" ht="14.45" customHeight="1" x14ac:dyDescent="0.25">
      <c r="F34" s="234"/>
      <c r="G34" s="301" t="s">
        <v>313</v>
      </c>
      <c r="H34" s="239"/>
      <c r="I34" s="299"/>
      <c r="J34" s="238"/>
      <c r="K34" s="499"/>
      <c r="L34" s="517" t="s">
        <v>947</v>
      </c>
      <c r="M34" s="499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500"/>
      <c r="Y34" s="499"/>
      <c r="Z34" s="235"/>
      <c r="AA34" s="553"/>
      <c r="AB34" s="553"/>
      <c r="AC34" s="740">
        <v>101</v>
      </c>
      <c r="AD34" s="741"/>
      <c r="AE34" s="741"/>
      <c r="AF34" s="742"/>
      <c r="AG34" s="795"/>
      <c r="AH34" s="796"/>
      <c r="AI34" s="797" t="str">
        <f t="shared" si="1"/>
        <v/>
      </c>
      <c r="AJ34" s="797"/>
      <c r="AK34" s="797"/>
      <c r="AL34" s="798"/>
      <c r="AM34" s="57"/>
      <c r="AQ34" s="740">
        <v>73</v>
      </c>
      <c r="AR34" s="741"/>
      <c r="AS34" s="741"/>
      <c r="AT34" s="742"/>
    </row>
    <row r="35" spans="6:46" ht="14.45" customHeight="1" x14ac:dyDescent="0.25">
      <c r="F35" s="234"/>
      <c r="G35" s="301" t="s">
        <v>314</v>
      </c>
      <c r="H35" s="239"/>
      <c r="I35" s="299"/>
      <c r="J35" s="238"/>
      <c r="K35" s="499"/>
      <c r="L35" s="517" t="s">
        <v>948</v>
      </c>
      <c r="M35" s="499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500"/>
      <c r="Y35" s="499"/>
      <c r="Z35" s="235"/>
      <c r="AA35" s="553"/>
      <c r="AB35" s="553"/>
      <c r="AC35" s="740">
        <v>203</v>
      </c>
      <c r="AD35" s="741"/>
      <c r="AE35" s="741"/>
      <c r="AF35" s="742"/>
      <c r="AG35" s="795"/>
      <c r="AH35" s="796"/>
      <c r="AI35" s="797" t="str">
        <f t="shared" si="1"/>
        <v/>
      </c>
      <c r="AJ35" s="797"/>
      <c r="AK35" s="797"/>
      <c r="AL35" s="798"/>
      <c r="AM35" s="57"/>
      <c r="AQ35" s="740">
        <v>147</v>
      </c>
      <c r="AR35" s="741"/>
      <c r="AS35" s="741"/>
      <c r="AT35" s="742"/>
    </row>
    <row r="36" spans="6:46" ht="14.45" customHeight="1" x14ac:dyDescent="0.25">
      <c r="F36" s="234"/>
      <c r="G36" s="301" t="s">
        <v>315</v>
      </c>
      <c r="H36" s="239"/>
      <c r="I36" s="299"/>
      <c r="J36" s="238"/>
      <c r="K36" s="499"/>
      <c r="L36" s="302" t="s">
        <v>949</v>
      </c>
      <c r="M36" s="499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500"/>
      <c r="Y36" s="499"/>
      <c r="Z36" s="235"/>
      <c r="AA36" s="553"/>
      <c r="AB36" s="553"/>
      <c r="AC36" s="740">
        <v>7476</v>
      </c>
      <c r="AD36" s="741"/>
      <c r="AE36" s="741"/>
      <c r="AF36" s="742"/>
      <c r="AG36" s="795"/>
      <c r="AH36" s="796"/>
      <c r="AI36" s="797" t="str">
        <f t="shared" si="1"/>
        <v/>
      </c>
      <c r="AJ36" s="797"/>
      <c r="AK36" s="797"/>
      <c r="AL36" s="798"/>
      <c r="AM36" s="57"/>
      <c r="AQ36" s="740">
        <v>5983</v>
      </c>
      <c r="AR36" s="741"/>
      <c r="AS36" s="741"/>
      <c r="AT36" s="742"/>
    </row>
    <row r="37" spans="6:46" ht="14.45" customHeight="1" x14ac:dyDescent="0.25">
      <c r="F37" s="234"/>
      <c r="G37" s="301" t="s">
        <v>316</v>
      </c>
      <c r="H37" s="239"/>
      <c r="I37" s="299"/>
      <c r="J37" s="238"/>
      <c r="K37" s="499"/>
      <c r="L37" s="302" t="s">
        <v>950</v>
      </c>
      <c r="M37" s="499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500"/>
      <c r="Y37" s="499"/>
      <c r="Z37" s="235"/>
      <c r="AA37" s="553"/>
      <c r="AB37" s="553"/>
      <c r="AC37" s="740">
        <v>2362</v>
      </c>
      <c r="AD37" s="741"/>
      <c r="AE37" s="741"/>
      <c r="AF37" s="742"/>
      <c r="AG37" s="795"/>
      <c r="AH37" s="796"/>
      <c r="AI37" s="797" t="str">
        <f t="shared" si="1"/>
        <v/>
      </c>
      <c r="AJ37" s="797"/>
      <c r="AK37" s="797"/>
      <c r="AL37" s="798"/>
      <c r="AM37" s="57"/>
      <c r="AQ37" s="740">
        <v>1891</v>
      </c>
      <c r="AR37" s="741"/>
      <c r="AS37" s="741"/>
      <c r="AT37" s="742"/>
    </row>
    <row r="38" spans="6:46" ht="14.45" customHeight="1" x14ac:dyDescent="0.25">
      <c r="F38" s="234"/>
      <c r="G38" s="301" t="s">
        <v>317</v>
      </c>
      <c r="H38" s="239"/>
      <c r="I38" s="299"/>
      <c r="J38" s="238"/>
      <c r="K38" s="499"/>
      <c r="L38" s="302" t="s">
        <v>701</v>
      </c>
      <c r="M38" s="499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500"/>
      <c r="Y38" s="499"/>
      <c r="Z38" s="235"/>
      <c r="AA38" s="553"/>
      <c r="AB38" s="553"/>
      <c r="AC38" s="740">
        <v>4677</v>
      </c>
      <c r="AD38" s="741"/>
      <c r="AE38" s="741"/>
      <c r="AF38" s="742"/>
      <c r="AG38" s="795"/>
      <c r="AH38" s="796"/>
      <c r="AI38" s="797" t="str">
        <f t="shared" si="1"/>
        <v/>
      </c>
      <c r="AJ38" s="797"/>
      <c r="AK38" s="797"/>
      <c r="AL38" s="798"/>
      <c r="AM38" s="57"/>
      <c r="AQ38" s="740">
        <v>3871</v>
      </c>
      <c r="AR38" s="741"/>
      <c r="AS38" s="741"/>
      <c r="AT38" s="742"/>
    </row>
    <row r="39" spans="6:46" ht="14.45" customHeight="1" x14ac:dyDescent="0.25">
      <c r="F39" s="234"/>
      <c r="G39" s="301" t="s">
        <v>318</v>
      </c>
      <c r="H39" s="239"/>
      <c r="I39" s="299"/>
      <c r="J39" s="238"/>
      <c r="K39" s="499"/>
      <c r="L39" s="302" t="s">
        <v>325</v>
      </c>
      <c r="M39" s="499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500"/>
      <c r="Y39" s="499"/>
      <c r="Z39" s="235"/>
      <c r="AA39" s="553"/>
      <c r="AB39" s="553"/>
      <c r="AC39" s="740">
        <v>14473</v>
      </c>
      <c r="AD39" s="741"/>
      <c r="AE39" s="741"/>
      <c r="AF39" s="742"/>
      <c r="AG39" s="795"/>
      <c r="AH39" s="796"/>
      <c r="AI39" s="797" t="str">
        <f t="shared" si="1"/>
        <v/>
      </c>
      <c r="AJ39" s="797"/>
      <c r="AK39" s="797"/>
      <c r="AL39" s="798"/>
      <c r="AM39" s="57"/>
      <c r="AQ39" s="740">
        <v>11583</v>
      </c>
      <c r="AR39" s="741"/>
      <c r="AS39" s="741"/>
      <c r="AT39" s="742"/>
    </row>
    <row r="40" spans="6:46" ht="14.45" customHeight="1" x14ac:dyDescent="0.25">
      <c r="F40" s="234"/>
      <c r="G40" s="301" t="s">
        <v>319</v>
      </c>
      <c r="H40" s="239"/>
      <c r="I40" s="299"/>
      <c r="J40" s="238"/>
      <c r="K40" s="499"/>
      <c r="L40" s="302" t="s">
        <v>326</v>
      </c>
      <c r="M40" s="499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500"/>
      <c r="Y40" s="499"/>
      <c r="Z40" s="235"/>
      <c r="AA40" s="553"/>
      <c r="AB40" s="553"/>
      <c r="AC40" s="937" t="s">
        <v>330</v>
      </c>
      <c r="AD40" s="938"/>
      <c r="AE40" s="938"/>
      <c r="AF40" s="939"/>
      <c r="AG40" s="941"/>
      <c r="AH40" s="942"/>
      <c r="AI40" s="797"/>
      <c r="AJ40" s="797"/>
      <c r="AK40" s="797"/>
      <c r="AL40" s="798"/>
      <c r="AM40" s="57"/>
      <c r="AQ40" s="937" t="s">
        <v>330</v>
      </c>
      <c r="AR40" s="938"/>
      <c r="AS40" s="938"/>
      <c r="AT40" s="939"/>
    </row>
    <row r="41" spans="6:46" ht="14.45" customHeight="1" x14ac:dyDescent="0.25">
      <c r="F41" s="234"/>
      <c r="G41" s="301" t="s">
        <v>320</v>
      </c>
      <c r="H41" s="239"/>
      <c r="I41" s="299"/>
      <c r="J41" s="238"/>
      <c r="K41" s="275"/>
      <c r="L41" s="302" t="s">
        <v>327</v>
      </c>
      <c r="M41" s="499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500"/>
      <c r="Y41" s="499"/>
      <c r="Z41" s="235"/>
      <c r="AA41" s="553"/>
      <c r="AB41" s="553"/>
      <c r="AC41" s="937" t="s">
        <v>330</v>
      </c>
      <c r="AD41" s="938"/>
      <c r="AE41" s="938"/>
      <c r="AF41" s="939"/>
      <c r="AG41" s="941"/>
      <c r="AH41" s="942"/>
      <c r="AI41" s="797"/>
      <c r="AJ41" s="797"/>
      <c r="AK41" s="797"/>
      <c r="AL41" s="798"/>
      <c r="AM41" s="57"/>
      <c r="AQ41" s="937" t="s">
        <v>330</v>
      </c>
      <c r="AR41" s="938"/>
      <c r="AS41" s="938"/>
      <c r="AT41" s="939"/>
    </row>
    <row r="42" spans="6:46" ht="14.45" customHeight="1" x14ac:dyDescent="0.25">
      <c r="F42" s="234"/>
      <c r="G42" s="301" t="s">
        <v>321</v>
      </c>
      <c r="H42" s="239"/>
      <c r="I42" s="299"/>
      <c r="J42" s="238"/>
      <c r="K42" s="275"/>
      <c r="L42" s="302" t="s">
        <v>328</v>
      </c>
      <c r="M42" s="499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500"/>
      <c r="Y42" s="499"/>
      <c r="Z42" s="235"/>
      <c r="AA42" s="553"/>
      <c r="AB42" s="553"/>
      <c r="AC42" s="937" t="s">
        <v>330</v>
      </c>
      <c r="AD42" s="938"/>
      <c r="AE42" s="938"/>
      <c r="AF42" s="939"/>
      <c r="AG42" s="941"/>
      <c r="AH42" s="942"/>
      <c r="AI42" s="797"/>
      <c r="AJ42" s="797"/>
      <c r="AK42" s="797"/>
      <c r="AL42" s="798"/>
      <c r="AM42" s="57"/>
      <c r="AQ42" s="937" t="s">
        <v>330</v>
      </c>
      <c r="AR42" s="938"/>
      <c r="AS42" s="938"/>
      <c r="AT42" s="939"/>
    </row>
    <row r="43" spans="6:46" ht="14.45" customHeight="1" x14ac:dyDescent="0.25">
      <c r="F43" s="234"/>
      <c r="G43" s="301" t="s">
        <v>322</v>
      </c>
      <c r="H43" s="239"/>
      <c r="I43" s="299"/>
      <c r="J43" s="238"/>
      <c r="K43" s="499"/>
      <c r="L43" s="302" t="s">
        <v>329</v>
      </c>
      <c r="M43" s="499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500"/>
      <c r="Y43" s="499"/>
      <c r="Z43" s="235"/>
      <c r="AA43" s="553"/>
      <c r="AB43" s="553"/>
      <c r="AC43" s="937" t="s">
        <v>330</v>
      </c>
      <c r="AD43" s="938"/>
      <c r="AE43" s="938"/>
      <c r="AF43" s="939"/>
      <c r="AG43" s="941"/>
      <c r="AH43" s="942"/>
      <c r="AI43" s="797"/>
      <c r="AJ43" s="797"/>
      <c r="AK43" s="797"/>
      <c r="AL43" s="798"/>
      <c r="AM43" s="57"/>
      <c r="AQ43" s="937" t="s">
        <v>330</v>
      </c>
      <c r="AR43" s="938"/>
      <c r="AS43" s="938"/>
      <c r="AT43" s="939"/>
    </row>
    <row r="44" spans="6:46" ht="14.45" customHeight="1" x14ac:dyDescent="0.25">
      <c r="F44" s="234"/>
      <c r="G44" s="301" t="s">
        <v>323</v>
      </c>
      <c r="H44" s="239"/>
      <c r="I44" s="299"/>
      <c r="J44" s="238"/>
      <c r="K44" s="499"/>
      <c r="L44" s="302" t="s">
        <v>951</v>
      </c>
      <c r="M44" s="499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500"/>
      <c r="Y44" s="499"/>
      <c r="Z44" s="235"/>
      <c r="AA44" s="553"/>
      <c r="AB44" s="553"/>
      <c r="AC44" s="740">
        <v>776</v>
      </c>
      <c r="AD44" s="741"/>
      <c r="AE44" s="741"/>
      <c r="AF44" s="742"/>
      <c r="AG44" s="795"/>
      <c r="AH44" s="796"/>
      <c r="AI44" s="797" t="str">
        <f t="shared" si="1"/>
        <v/>
      </c>
      <c r="AJ44" s="797"/>
      <c r="AK44" s="797"/>
      <c r="AL44" s="798"/>
      <c r="AM44" s="57"/>
      <c r="AQ44" s="740">
        <v>596</v>
      </c>
      <c r="AR44" s="741"/>
      <c r="AS44" s="741"/>
      <c r="AT44" s="742"/>
    </row>
    <row r="45" spans="6:46" ht="14.45" customHeight="1" x14ac:dyDescent="0.25">
      <c r="F45" s="234"/>
      <c r="G45" s="301" t="s">
        <v>299</v>
      </c>
      <c r="H45" s="239"/>
      <c r="I45" s="299"/>
      <c r="J45" s="238"/>
      <c r="K45" s="499"/>
      <c r="L45" s="302" t="s">
        <v>952</v>
      </c>
      <c r="M45" s="499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500"/>
      <c r="Y45" s="499"/>
      <c r="Z45" s="235"/>
      <c r="AA45" s="553"/>
      <c r="AB45" s="553"/>
      <c r="AC45" s="740">
        <v>1629</v>
      </c>
      <c r="AD45" s="741"/>
      <c r="AE45" s="741"/>
      <c r="AF45" s="742"/>
      <c r="AG45" s="795"/>
      <c r="AH45" s="796"/>
      <c r="AI45" s="797" t="str">
        <f t="shared" si="1"/>
        <v/>
      </c>
      <c r="AJ45" s="797"/>
      <c r="AK45" s="797"/>
      <c r="AL45" s="798"/>
      <c r="AM45" s="57"/>
      <c r="AQ45" s="740">
        <v>1304</v>
      </c>
      <c r="AR45" s="741"/>
      <c r="AS45" s="741"/>
      <c r="AT45" s="742"/>
    </row>
    <row r="46" spans="6:46" ht="14.45" customHeight="1" x14ac:dyDescent="0.25">
      <c r="F46" s="234"/>
      <c r="G46" s="301" t="s">
        <v>299</v>
      </c>
      <c r="H46" s="239"/>
      <c r="I46" s="299"/>
      <c r="J46" s="238"/>
      <c r="K46" s="499"/>
      <c r="L46" s="302" t="s">
        <v>953</v>
      </c>
      <c r="M46" s="499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500"/>
      <c r="Y46" s="499"/>
      <c r="Z46" s="235"/>
      <c r="AA46" s="553"/>
      <c r="AB46" s="553"/>
      <c r="AC46" s="740">
        <v>3259</v>
      </c>
      <c r="AD46" s="741"/>
      <c r="AE46" s="741"/>
      <c r="AF46" s="742"/>
      <c r="AG46" s="795"/>
      <c r="AH46" s="796"/>
      <c r="AI46" s="797" t="str">
        <f t="shared" si="1"/>
        <v/>
      </c>
      <c r="AJ46" s="797"/>
      <c r="AK46" s="797"/>
      <c r="AL46" s="798"/>
      <c r="AM46" s="57"/>
      <c r="AQ46" s="740">
        <v>2608</v>
      </c>
      <c r="AR46" s="741"/>
      <c r="AS46" s="741"/>
      <c r="AT46" s="742"/>
    </row>
    <row r="47" spans="6:46" ht="14.45" customHeight="1" thickBot="1" x14ac:dyDescent="0.3">
      <c r="F47" s="250"/>
      <c r="G47" s="311" t="s">
        <v>324</v>
      </c>
      <c r="H47" s="261"/>
      <c r="I47" s="300"/>
      <c r="J47" s="260"/>
      <c r="K47" s="511"/>
      <c r="L47" s="312" t="s">
        <v>954</v>
      </c>
      <c r="M47" s="511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515"/>
      <c r="Y47" s="511"/>
      <c r="Z47" s="259"/>
      <c r="AA47" s="551"/>
      <c r="AB47" s="551"/>
      <c r="AC47" s="743">
        <v>776</v>
      </c>
      <c r="AD47" s="744"/>
      <c r="AE47" s="744"/>
      <c r="AF47" s="745"/>
      <c r="AG47" s="809"/>
      <c r="AH47" s="810"/>
      <c r="AI47" s="812" t="str">
        <f t="shared" si="1"/>
        <v/>
      </c>
      <c r="AJ47" s="812"/>
      <c r="AK47" s="812"/>
      <c r="AL47" s="813"/>
      <c r="AM47" s="57"/>
      <c r="AQ47" s="743">
        <v>588</v>
      </c>
      <c r="AR47" s="744"/>
      <c r="AS47" s="744"/>
      <c r="AT47" s="745"/>
    </row>
    <row r="48" spans="6:46" ht="21" customHeight="1" thickBot="1" x14ac:dyDescent="0.35">
      <c r="F48" s="3"/>
      <c r="G48" s="179" t="s">
        <v>20</v>
      </c>
      <c r="H48" s="3"/>
      <c r="I48" s="53"/>
      <c r="J48" s="180"/>
      <c r="K48" s="53"/>
      <c r="L48" s="181"/>
      <c r="M48" s="53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6"/>
      <c r="Y48" s="55"/>
      <c r="Z48" s="55"/>
      <c r="AA48" s="182"/>
      <c r="AB48" s="182"/>
      <c r="AC48" s="182"/>
      <c r="AD48" s="182"/>
      <c r="AE48" s="182"/>
      <c r="AF48" s="182"/>
      <c r="AG48" s="182"/>
      <c r="AH48" s="183" t="s">
        <v>21</v>
      </c>
      <c r="AI48" s="683">
        <f>SUM(AI19:AL47)</f>
        <v>0</v>
      </c>
      <c r="AJ48" s="684"/>
      <c r="AK48" s="684"/>
      <c r="AL48" s="685"/>
      <c r="AM48" s="57"/>
      <c r="AQ48" s="182"/>
      <c r="AR48" s="182"/>
      <c r="AS48" s="182"/>
      <c r="AT48" s="182"/>
    </row>
    <row r="49" spans="6:46" ht="6.75" customHeight="1" x14ac:dyDescent="0.25">
      <c r="F49" s="184"/>
      <c r="G49" s="686"/>
      <c r="H49" s="686"/>
      <c r="I49" s="686"/>
      <c r="J49" s="686"/>
      <c r="K49" s="686"/>
      <c r="L49" s="686"/>
      <c r="M49" s="686"/>
      <c r="N49" s="686"/>
      <c r="O49" s="686"/>
      <c r="P49" s="686"/>
      <c r="Q49" s="686"/>
      <c r="R49" s="686"/>
      <c r="S49" s="686"/>
      <c r="T49" s="686"/>
      <c r="U49" s="686"/>
      <c r="V49" s="686"/>
      <c r="W49" s="686"/>
      <c r="X49" s="686"/>
      <c r="Y49" s="686"/>
      <c r="Z49" s="686"/>
      <c r="AA49" s="686"/>
      <c r="AB49" s="687"/>
      <c r="AC49" s="628"/>
      <c r="AD49" s="629"/>
      <c r="AE49" s="629"/>
      <c r="AF49" s="630"/>
      <c r="AG49" s="660"/>
      <c r="AH49" s="644"/>
      <c r="AI49" s="688" t="str">
        <f>IF(AG49="","",AG49*AC49)</f>
        <v/>
      </c>
      <c r="AJ49" s="688"/>
      <c r="AK49" s="688"/>
      <c r="AL49" s="689"/>
      <c r="AM49" s="57"/>
      <c r="AQ49" s="628"/>
      <c r="AR49" s="629"/>
      <c r="AS49" s="629"/>
      <c r="AT49" s="630"/>
    </row>
    <row r="50" spans="6:46" ht="17.100000000000001" customHeight="1" x14ac:dyDescent="0.25">
      <c r="F50" s="185">
        <v>1</v>
      </c>
      <c r="G50" s="681" t="s">
        <v>708</v>
      </c>
      <c r="H50" s="681"/>
      <c r="I50" s="681"/>
      <c r="J50" s="681"/>
      <c r="K50" s="681"/>
      <c r="L50" s="681"/>
      <c r="M50" s="681"/>
      <c r="N50" s="681"/>
      <c r="O50" s="681"/>
      <c r="P50" s="681"/>
      <c r="Q50" s="681"/>
      <c r="R50" s="681"/>
      <c r="S50" s="681"/>
      <c r="T50" s="681"/>
      <c r="U50" s="681"/>
      <c r="V50" s="681"/>
      <c r="W50" s="681"/>
      <c r="X50" s="681"/>
      <c r="Y50" s="681"/>
      <c r="Z50" s="681"/>
      <c r="AA50" s="681"/>
      <c r="AB50" s="682"/>
      <c r="AC50" s="608"/>
      <c r="AD50" s="609"/>
      <c r="AE50" s="609"/>
      <c r="AF50" s="610"/>
      <c r="AG50" s="613"/>
      <c r="AH50" s="614"/>
      <c r="AI50" s="615" t="str">
        <f>IF(AG50="","",AG50*AC50)</f>
        <v/>
      </c>
      <c r="AJ50" s="615"/>
      <c r="AK50" s="615"/>
      <c r="AL50" s="616"/>
      <c r="AM50" s="57"/>
      <c r="AQ50" s="608"/>
      <c r="AR50" s="609"/>
      <c r="AS50" s="609"/>
      <c r="AT50" s="610"/>
    </row>
    <row r="51" spans="6:46" ht="17.100000000000001" customHeight="1" x14ac:dyDescent="0.25">
      <c r="F51" s="185">
        <v>2</v>
      </c>
      <c r="G51" s="681"/>
      <c r="H51" s="681"/>
      <c r="I51" s="681"/>
      <c r="J51" s="681"/>
      <c r="K51" s="681"/>
      <c r="L51" s="681"/>
      <c r="M51" s="681"/>
      <c r="N51" s="681"/>
      <c r="O51" s="681"/>
      <c r="P51" s="681"/>
      <c r="Q51" s="681"/>
      <c r="R51" s="681"/>
      <c r="S51" s="681"/>
      <c r="T51" s="681"/>
      <c r="U51" s="681"/>
      <c r="V51" s="681"/>
      <c r="W51" s="681"/>
      <c r="X51" s="681"/>
      <c r="Y51" s="681"/>
      <c r="Z51" s="681"/>
      <c r="AA51" s="681"/>
      <c r="AB51" s="682"/>
      <c r="AC51" s="608"/>
      <c r="AD51" s="609"/>
      <c r="AE51" s="609"/>
      <c r="AF51" s="610"/>
      <c r="AG51" s="613"/>
      <c r="AH51" s="614"/>
      <c r="AI51" s="615" t="str">
        <f>IF(AG51="","",AG51*AC51)</f>
        <v/>
      </c>
      <c r="AJ51" s="615"/>
      <c r="AK51" s="615"/>
      <c r="AL51" s="616"/>
      <c r="AM51" s="57"/>
      <c r="AQ51" s="608"/>
      <c r="AR51" s="609"/>
      <c r="AS51" s="609"/>
      <c r="AT51" s="610"/>
    </row>
    <row r="52" spans="6:46" ht="17.100000000000001" customHeight="1" x14ac:dyDescent="0.25">
      <c r="F52" s="185">
        <v>3</v>
      </c>
      <c r="G52" s="617"/>
      <c r="H52" s="617"/>
      <c r="I52" s="617"/>
      <c r="J52" s="617"/>
      <c r="K52" s="617"/>
      <c r="L52" s="617"/>
      <c r="M52" s="617"/>
      <c r="N52" s="617"/>
      <c r="O52" s="617"/>
      <c r="P52" s="617"/>
      <c r="Q52" s="617"/>
      <c r="R52" s="617"/>
      <c r="S52" s="617"/>
      <c r="T52" s="617"/>
      <c r="U52" s="617"/>
      <c r="V52" s="617"/>
      <c r="W52" s="617"/>
      <c r="X52" s="617"/>
      <c r="Y52" s="617"/>
      <c r="Z52" s="617"/>
      <c r="AA52" s="617"/>
      <c r="AB52" s="618"/>
      <c r="AC52" s="608"/>
      <c r="AD52" s="609"/>
      <c r="AE52" s="609"/>
      <c r="AF52" s="610"/>
      <c r="AG52" s="613"/>
      <c r="AH52" s="614"/>
      <c r="AI52" s="615" t="str">
        <f t="shared" ref="AI52:AI61" si="3">IF(AG52="","",AG52*AC52)</f>
        <v/>
      </c>
      <c r="AJ52" s="615"/>
      <c r="AK52" s="615"/>
      <c r="AL52" s="616"/>
      <c r="AM52" s="57"/>
      <c r="AQ52" s="608"/>
      <c r="AR52" s="609"/>
      <c r="AS52" s="609"/>
      <c r="AT52" s="610"/>
    </row>
    <row r="53" spans="6:46" ht="17.100000000000001" customHeight="1" x14ac:dyDescent="0.25">
      <c r="F53" s="185">
        <v>4</v>
      </c>
      <c r="G53" s="617"/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7"/>
      <c r="S53" s="617"/>
      <c r="T53" s="617"/>
      <c r="U53" s="617"/>
      <c r="V53" s="617"/>
      <c r="W53" s="617"/>
      <c r="X53" s="617"/>
      <c r="Y53" s="617"/>
      <c r="Z53" s="617"/>
      <c r="AA53" s="617"/>
      <c r="AB53" s="618"/>
      <c r="AC53" s="608"/>
      <c r="AD53" s="609"/>
      <c r="AE53" s="609"/>
      <c r="AF53" s="610"/>
      <c r="AG53" s="613"/>
      <c r="AH53" s="614"/>
      <c r="AI53" s="615" t="str">
        <f t="shared" si="3"/>
        <v/>
      </c>
      <c r="AJ53" s="615"/>
      <c r="AK53" s="615"/>
      <c r="AL53" s="616"/>
      <c r="AM53" s="57"/>
      <c r="AQ53" s="608"/>
      <c r="AR53" s="609"/>
      <c r="AS53" s="609"/>
      <c r="AT53" s="610"/>
    </row>
    <row r="54" spans="6:46" ht="17.100000000000001" customHeight="1" x14ac:dyDescent="0.25">
      <c r="F54" s="185">
        <v>5</v>
      </c>
      <c r="G54" s="617"/>
      <c r="H54" s="617"/>
      <c r="I54" s="617"/>
      <c r="J54" s="617"/>
      <c r="K54" s="617"/>
      <c r="L54" s="617"/>
      <c r="M54" s="617"/>
      <c r="N54" s="617"/>
      <c r="O54" s="617"/>
      <c r="P54" s="617"/>
      <c r="Q54" s="617"/>
      <c r="R54" s="617"/>
      <c r="S54" s="617"/>
      <c r="T54" s="617"/>
      <c r="U54" s="617"/>
      <c r="V54" s="617"/>
      <c r="W54" s="617"/>
      <c r="X54" s="617"/>
      <c r="Y54" s="617"/>
      <c r="Z54" s="617"/>
      <c r="AA54" s="617"/>
      <c r="AB54" s="618"/>
      <c r="AC54" s="608"/>
      <c r="AD54" s="609"/>
      <c r="AE54" s="609"/>
      <c r="AF54" s="610"/>
      <c r="AG54" s="613"/>
      <c r="AH54" s="614"/>
      <c r="AI54" s="615" t="str">
        <f t="shared" ref="AI54:AI56" si="4">IF(AG54="","",AG54*AC54)</f>
        <v/>
      </c>
      <c r="AJ54" s="615"/>
      <c r="AK54" s="615"/>
      <c r="AL54" s="616"/>
      <c r="AM54" s="57"/>
      <c r="AQ54" s="608"/>
      <c r="AR54" s="609"/>
      <c r="AS54" s="609"/>
      <c r="AT54" s="610"/>
    </row>
    <row r="55" spans="6:46" ht="17.100000000000001" customHeight="1" x14ac:dyDescent="0.25">
      <c r="F55" s="185">
        <v>6</v>
      </c>
      <c r="G55" s="617"/>
      <c r="H55" s="617"/>
      <c r="I55" s="617"/>
      <c r="J55" s="617"/>
      <c r="K55" s="617"/>
      <c r="L55" s="617"/>
      <c r="M55" s="617"/>
      <c r="N55" s="617"/>
      <c r="O55" s="617"/>
      <c r="P55" s="617"/>
      <c r="Q55" s="617"/>
      <c r="R55" s="617"/>
      <c r="S55" s="617"/>
      <c r="T55" s="617"/>
      <c r="U55" s="617"/>
      <c r="V55" s="617"/>
      <c r="W55" s="617"/>
      <c r="X55" s="617"/>
      <c r="Y55" s="617"/>
      <c r="Z55" s="617"/>
      <c r="AA55" s="617"/>
      <c r="AB55" s="618"/>
      <c r="AC55" s="608"/>
      <c r="AD55" s="609"/>
      <c r="AE55" s="609"/>
      <c r="AF55" s="610"/>
      <c r="AG55" s="613"/>
      <c r="AH55" s="614"/>
      <c r="AI55" s="615" t="str">
        <f t="shared" si="4"/>
        <v/>
      </c>
      <c r="AJ55" s="615"/>
      <c r="AK55" s="615"/>
      <c r="AL55" s="616"/>
      <c r="AM55" s="57"/>
      <c r="AQ55" s="608"/>
      <c r="AR55" s="609"/>
      <c r="AS55" s="609"/>
      <c r="AT55" s="610"/>
    </row>
    <row r="56" spans="6:46" ht="17.100000000000001" customHeight="1" x14ac:dyDescent="0.25">
      <c r="F56" s="185">
        <v>7</v>
      </c>
      <c r="G56" s="617"/>
      <c r="H56" s="617"/>
      <c r="I56" s="617"/>
      <c r="J56" s="617"/>
      <c r="K56" s="617"/>
      <c r="L56" s="617"/>
      <c r="M56" s="617"/>
      <c r="N56" s="617"/>
      <c r="O56" s="617"/>
      <c r="P56" s="617"/>
      <c r="Q56" s="617"/>
      <c r="R56" s="617"/>
      <c r="S56" s="617"/>
      <c r="T56" s="617"/>
      <c r="U56" s="617"/>
      <c r="V56" s="617"/>
      <c r="W56" s="617"/>
      <c r="X56" s="617"/>
      <c r="Y56" s="617"/>
      <c r="Z56" s="617"/>
      <c r="AA56" s="617"/>
      <c r="AB56" s="618"/>
      <c r="AC56" s="608"/>
      <c r="AD56" s="609"/>
      <c r="AE56" s="609"/>
      <c r="AF56" s="610"/>
      <c r="AG56" s="648"/>
      <c r="AH56" s="614"/>
      <c r="AI56" s="940" t="str">
        <f t="shared" si="4"/>
        <v/>
      </c>
      <c r="AJ56" s="615"/>
      <c r="AK56" s="615"/>
      <c r="AL56" s="616"/>
      <c r="AM56" s="57"/>
      <c r="AQ56" s="608"/>
      <c r="AR56" s="609"/>
      <c r="AS56" s="609"/>
      <c r="AT56" s="610"/>
    </row>
    <row r="57" spans="6:46" ht="17.100000000000001" customHeight="1" x14ac:dyDescent="0.25">
      <c r="F57" s="185">
        <v>8</v>
      </c>
      <c r="G57" s="617"/>
      <c r="H57" s="617"/>
      <c r="I57" s="617"/>
      <c r="J57" s="617"/>
      <c r="K57" s="617"/>
      <c r="L57" s="617"/>
      <c r="M57" s="617"/>
      <c r="N57" s="617"/>
      <c r="O57" s="617"/>
      <c r="P57" s="617"/>
      <c r="Q57" s="617"/>
      <c r="R57" s="617"/>
      <c r="S57" s="617"/>
      <c r="T57" s="617"/>
      <c r="U57" s="617"/>
      <c r="V57" s="617"/>
      <c r="W57" s="617"/>
      <c r="X57" s="617"/>
      <c r="Y57" s="617"/>
      <c r="Z57" s="617"/>
      <c r="AA57" s="617"/>
      <c r="AB57" s="618"/>
      <c r="AC57" s="608"/>
      <c r="AD57" s="609"/>
      <c r="AE57" s="609"/>
      <c r="AF57" s="610"/>
      <c r="AG57" s="613"/>
      <c r="AH57" s="614"/>
      <c r="AI57" s="615" t="str">
        <f t="shared" si="3"/>
        <v/>
      </c>
      <c r="AJ57" s="615"/>
      <c r="AK57" s="615"/>
      <c r="AL57" s="616"/>
      <c r="AM57" s="57"/>
      <c r="AQ57" s="608"/>
      <c r="AR57" s="609"/>
      <c r="AS57" s="609"/>
      <c r="AT57" s="610"/>
    </row>
    <row r="58" spans="6:46" ht="17.100000000000001" customHeight="1" x14ac:dyDescent="0.25">
      <c r="F58" s="185">
        <v>9</v>
      </c>
      <c r="G58" s="617"/>
      <c r="H58" s="617"/>
      <c r="I58" s="617"/>
      <c r="J58" s="617"/>
      <c r="K58" s="617"/>
      <c r="L58" s="617"/>
      <c r="M58" s="617"/>
      <c r="N58" s="617"/>
      <c r="O58" s="617"/>
      <c r="P58" s="617"/>
      <c r="Q58" s="617"/>
      <c r="R58" s="617"/>
      <c r="S58" s="617"/>
      <c r="T58" s="617"/>
      <c r="U58" s="617"/>
      <c r="V58" s="617"/>
      <c r="W58" s="617"/>
      <c r="X58" s="617"/>
      <c r="Y58" s="617"/>
      <c r="Z58" s="617"/>
      <c r="AA58" s="617"/>
      <c r="AB58" s="618"/>
      <c r="AC58" s="608"/>
      <c r="AD58" s="609"/>
      <c r="AE58" s="609"/>
      <c r="AF58" s="610"/>
      <c r="AG58" s="613"/>
      <c r="AH58" s="614"/>
      <c r="AI58" s="615" t="str">
        <f t="shared" si="3"/>
        <v/>
      </c>
      <c r="AJ58" s="615"/>
      <c r="AK58" s="615"/>
      <c r="AL58" s="616"/>
      <c r="AM58" s="57"/>
      <c r="AQ58" s="608"/>
      <c r="AR58" s="609"/>
      <c r="AS58" s="609"/>
      <c r="AT58" s="610"/>
    </row>
    <row r="59" spans="6:46" ht="17.100000000000001" customHeight="1" x14ac:dyDescent="0.25">
      <c r="F59" s="185">
        <v>10</v>
      </c>
      <c r="G59" s="617"/>
      <c r="H59" s="617"/>
      <c r="I59" s="617"/>
      <c r="J59" s="617"/>
      <c r="K59" s="617"/>
      <c r="L59" s="617"/>
      <c r="M59" s="617"/>
      <c r="N59" s="617"/>
      <c r="O59" s="617"/>
      <c r="P59" s="617"/>
      <c r="Q59" s="617"/>
      <c r="R59" s="617"/>
      <c r="S59" s="617"/>
      <c r="T59" s="617"/>
      <c r="U59" s="617"/>
      <c r="V59" s="617"/>
      <c r="W59" s="617"/>
      <c r="X59" s="617"/>
      <c r="Y59" s="617"/>
      <c r="Z59" s="617"/>
      <c r="AA59" s="617"/>
      <c r="AB59" s="618"/>
      <c r="AC59" s="608"/>
      <c r="AD59" s="609"/>
      <c r="AE59" s="609"/>
      <c r="AF59" s="610"/>
      <c r="AG59" s="648"/>
      <c r="AH59" s="614"/>
      <c r="AI59" s="940" t="str">
        <f t="shared" si="3"/>
        <v/>
      </c>
      <c r="AJ59" s="615"/>
      <c r="AK59" s="615"/>
      <c r="AL59" s="616"/>
      <c r="AM59" s="57"/>
      <c r="AQ59" s="608"/>
      <c r="AR59" s="609"/>
      <c r="AS59" s="609"/>
      <c r="AT59" s="610"/>
    </row>
    <row r="60" spans="6:46" ht="17.100000000000001" customHeight="1" x14ac:dyDescent="0.25">
      <c r="F60" s="185">
        <v>11</v>
      </c>
      <c r="G60" s="617"/>
      <c r="H60" s="617"/>
      <c r="I60" s="617"/>
      <c r="J60" s="617"/>
      <c r="K60" s="617"/>
      <c r="L60" s="617"/>
      <c r="M60" s="617"/>
      <c r="N60" s="617"/>
      <c r="O60" s="617"/>
      <c r="P60" s="617"/>
      <c r="Q60" s="617"/>
      <c r="R60" s="617"/>
      <c r="S60" s="617"/>
      <c r="T60" s="617"/>
      <c r="U60" s="617"/>
      <c r="V60" s="617"/>
      <c r="W60" s="617"/>
      <c r="X60" s="617"/>
      <c r="Y60" s="617"/>
      <c r="Z60" s="617"/>
      <c r="AA60" s="617"/>
      <c r="AB60" s="618"/>
      <c r="AC60" s="608"/>
      <c r="AD60" s="609"/>
      <c r="AE60" s="609"/>
      <c r="AF60" s="610"/>
      <c r="AG60" s="648"/>
      <c r="AH60" s="614"/>
      <c r="AI60" s="940" t="str">
        <f t="shared" si="3"/>
        <v/>
      </c>
      <c r="AJ60" s="615"/>
      <c r="AK60" s="615"/>
      <c r="AL60" s="616"/>
      <c r="AM60" s="57"/>
      <c r="AQ60" s="608"/>
      <c r="AR60" s="609"/>
      <c r="AS60" s="609"/>
      <c r="AT60" s="610"/>
    </row>
    <row r="61" spans="6:46" ht="17.100000000000001" customHeight="1" thickBot="1" x14ac:dyDescent="0.3">
      <c r="F61" s="186">
        <v>12</v>
      </c>
      <c r="G61" s="677"/>
      <c r="H61" s="677"/>
      <c r="I61" s="677"/>
      <c r="J61" s="677"/>
      <c r="K61" s="677"/>
      <c r="L61" s="677"/>
      <c r="M61" s="677"/>
      <c r="N61" s="677"/>
      <c r="O61" s="677"/>
      <c r="P61" s="677"/>
      <c r="Q61" s="677"/>
      <c r="R61" s="677"/>
      <c r="S61" s="677"/>
      <c r="T61" s="677"/>
      <c r="U61" s="677"/>
      <c r="V61" s="677"/>
      <c r="W61" s="677"/>
      <c r="X61" s="677"/>
      <c r="Y61" s="677"/>
      <c r="Z61" s="677"/>
      <c r="AA61" s="677"/>
      <c r="AB61" s="678"/>
      <c r="AC61" s="619"/>
      <c r="AD61" s="620"/>
      <c r="AE61" s="620"/>
      <c r="AF61" s="621"/>
      <c r="AG61" s="661"/>
      <c r="AH61" s="653"/>
      <c r="AI61" s="679" t="str">
        <f t="shared" si="3"/>
        <v/>
      </c>
      <c r="AJ61" s="679"/>
      <c r="AK61" s="679"/>
      <c r="AL61" s="680"/>
      <c r="AM61" s="57"/>
      <c r="AQ61" s="619"/>
      <c r="AR61" s="620"/>
      <c r="AS61" s="620"/>
      <c r="AT61" s="621"/>
    </row>
    <row r="62" spans="6:46" ht="21" customHeight="1" thickBot="1" x14ac:dyDescent="0.3">
      <c r="AH62" s="85" t="s">
        <v>344</v>
      </c>
      <c r="AI62" s="674">
        <f>SUM(AI48:AL61)</f>
        <v>0</v>
      </c>
      <c r="AJ62" s="675"/>
      <c r="AK62" s="675"/>
      <c r="AL62" s="676"/>
    </row>
    <row r="63" spans="6:46" ht="15.75" thickTop="1" x14ac:dyDescent="0.25"/>
  </sheetData>
  <protectedRanges>
    <protectedRange sqref="AI48:AJ61" name="Range1_1"/>
    <protectedRange sqref="AI26:AJ47" name="Range1_1_2"/>
    <protectedRange sqref="AI20:AJ24" name="Range1_1_1"/>
  </protectedRanges>
  <mergeCells count="199">
    <mergeCell ref="I9:W10"/>
    <mergeCell ref="X9:AF10"/>
    <mergeCell ref="AG9:AL10"/>
    <mergeCell ref="AC14:AF17"/>
    <mergeCell ref="AG14:AH17"/>
    <mergeCell ref="AI14:AL17"/>
    <mergeCell ref="A15:W17"/>
    <mergeCell ref="X15:AB17"/>
    <mergeCell ref="I3:W4"/>
    <mergeCell ref="X3:AL4"/>
    <mergeCell ref="I6:W7"/>
    <mergeCell ref="X6:AB7"/>
    <mergeCell ref="AC6:AF7"/>
    <mergeCell ref="AG6:AL7"/>
    <mergeCell ref="F20:F21"/>
    <mergeCell ref="AC20:AF20"/>
    <mergeCell ref="AG20:AH20"/>
    <mergeCell ref="AI20:AL20"/>
    <mergeCell ref="X21:Z21"/>
    <mergeCell ref="AA21:AB21"/>
    <mergeCell ref="AC21:AF21"/>
    <mergeCell ref="AG21:AH21"/>
    <mergeCell ref="AI21:AL21"/>
    <mergeCell ref="F22:F24"/>
    <mergeCell ref="AC22:AF22"/>
    <mergeCell ref="AG22:AH22"/>
    <mergeCell ref="AI22:AL22"/>
    <mergeCell ref="X23:Z23"/>
    <mergeCell ref="AA23:AB23"/>
    <mergeCell ref="AC23:AF23"/>
    <mergeCell ref="AG23:AH23"/>
    <mergeCell ref="AI23:AL23"/>
    <mergeCell ref="X24:Z24"/>
    <mergeCell ref="AC26:AF26"/>
    <mergeCell ref="AG26:AH26"/>
    <mergeCell ref="AI26:AL26"/>
    <mergeCell ref="AC28:AF28"/>
    <mergeCell ref="AG28:AH28"/>
    <mergeCell ref="AI28:AL28"/>
    <mergeCell ref="AA24:AB24"/>
    <mergeCell ref="AC24:AF24"/>
    <mergeCell ref="AG24:AH24"/>
    <mergeCell ref="AI24:AL24"/>
    <mergeCell ref="AC27:AF27"/>
    <mergeCell ref="AG27:AH27"/>
    <mergeCell ref="AI27:AL27"/>
    <mergeCell ref="AC31:AF31"/>
    <mergeCell ref="AG31:AH31"/>
    <mergeCell ref="AI31:AL31"/>
    <mergeCell ref="AC32:AF32"/>
    <mergeCell ref="AG32:AH32"/>
    <mergeCell ref="AI32:AL32"/>
    <mergeCell ref="AC29:AF29"/>
    <mergeCell ref="AG29:AH29"/>
    <mergeCell ref="AI29:AL29"/>
    <mergeCell ref="AC30:AF30"/>
    <mergeCell ref="AG30:AH30"/>
    <mergeCell ref="AI30:AL30"/>
    <mergeCell ref="AC35:AF35"/>
    <mergeCell ref="AG35:AH35"/>
    <mergeCell ref="AI35:AL35"/>
    <mergeCell ref="AC36:AF36"/>
    <mergeCell ref="AG36:AH36"/>
    <mergeCell ref="AI36:AL36"/>
    <mergeCell ref="AC33:AF33"/>
    <mergeCell ref="AG33:AH33"/>
    <mergeCell ref="AI33:AL33"/>
    <mergeCell ref="AC34:AF34"/>
    <mergeCell ref="AG34:AH34"/>
    <mergeCell ref="AI34:AL34"/>
    <mergeCell ref="AC39:AF39"/>
    <mergeCell ref="AG39:AH39"/>
    <mergeCell ref="AI39:AL39"/>
    <mergeCell ref="AC37:AF37"/>
    <mergeCell ref="AG37:AH37"/>
    <mergeCell ref="AI37:AL37"/>
    <mergeCell ref="AC38:AF38"/>
    <mergeCell ref="AG38:AH38"/>
    <mergeCell ref="AI38:AL38"/>
    <mergeCell ref="AC42:AF42"/>
    <mergeCell ref="AG42:AH42"/>
    <mergeCell ref="AI42:AL42"/>
    <mergeCell ref="AC43:AF43"/>
    <mergeCell ref="AG43:AH43"/>
    <mergeCell ref="AI43:AL43"/>
    <mergeCell ref="AC40:AF40"/>
    <mergeCell ref="AG40:AH40"/>
    <mergeCell ref="AI40:AL40"/>
    <mergeCell ref="AC41:AF41"/>
    <mergeCell ref="AG41:AH41"/>
    <mergeCell ref="AI41:AL41"/>
    <mergeCell ref="AC46:AF46"/>
    <mergeCell ref="AG46:AH46"/>
    <mergeCell ref="AI46:AL46"/>
    <mergeCell ref="AC47:AF47"/>
    <mergeCell ref="AG47:AH47"/>
    <mergeCell ref="AI47:AL47"/>
    <mergeCell ref="AC44:AF44"/>
    <mergeCell ref="AG44:AH44"/>
    <mergeCell ref="AI44:AL44"/>
    <mergeCell ref="AC45:AF45"/>
    <mergeCell ref="AG45:AH45"/>
    <mergeCell ref="AI45:AL45"/>
    <mergeCell ref="AI48:AL48"/>
    <mergeCell ref="G49:AB49"/>
    <mergeCell ref="AC49:AF49"/>
    <mergeCell ref="AG49:AH49"/>
    <mergeCell ref="AI49:AL49"/>
    <mergeCell ref="G51:AB51"/>
    <mergeCell ref="AC51:AF51"/>
    <mergeCell ref="AG51:AH51"/>
    <mergeCell ref="AI51:AL51"/>
    <mergeCell ref="G50:AB50"/>
    <mergeCell ref="AC50:AF50"/>
    <mergeCell ref="AG50:AH50"/>
    <mergeCell ref="AI50:AL50"/>
    <mergeCell ref="G57:AB57"/>
    <mergeCell ref="AC57:AF57"/>
    <mergeCell ref="AG57:AH57"/>
    <mergeCell ref="AI57:AL57"/>
    <mergeCell ref="G58:AB58"/>
    <mergeCell ref="AC58:AF58"/>
    <mergeCell ref="AG58:AH58"/>
    <mergeCell ref="AI58:AL58"/>
    <mergeCell ref="G52:AB52"/>
    <mergeCell ref="AC52:AF52"/>
    <mergeCell ref="AG52:AH52"/>
    <mergeCell ref="AI52:AL52"/>
    <mergeCell ref="G53:AB53"/>
    <mergeCell ref="AC53:AF53"/>
    <mergeCell ref="AG53:AH53"/>
    <mergeCell ref="AI53:AL53"/>
    <mergeCell ref="G56:AB56"/>
    <mergeCell ref="AC56:AF56"/>
    <mergeCell ref="AG56:AH56"/>
    <mergeCell ref="AI56:AL56"/>
    <mergeCell ref="AI62:AL62"/>
    <mergeCell ref="G61:AB61"/>
    <mergeCell ref="AC61:AF61"/>
    <mergeCell ref="AG61:AH61"/>
    <mergeCell ref="AI61:AL61"/>
    <mergeCell ref="G59:AB59"/>
    <mergeCell ref="AC59:AF59"/>
    <mergeCell ref="AG59:AH59"/>
    <mergeCell ref="AI59:AL59"/>
    <mergeCell ref="G60:AB60"/>
    <mergeCell ref="AC60:AF60"/>
    <mergeCell ref="AG60:AH60"/>
    <mergeCell ref="AI60:AL60"/>
    <mergeCell ref="AQ31:AT31"/>
    <mergeCell ref="AQ32:AT32"/>
    <mergeCell ref="AQ33:AT33"/>
    <mergeCell ref="AQ34:AT34"/>
    <mergeCell ref="AQ35:AT35"/>
    <mergeCell ref="AQ36:AT36"/>
    <mergeCell ref="AQ14:AT17"/>
    <mergeCell ref="AQ20:AT20"/>
    <mergeCell ref="AQ21:AT21"/>
    <mergeCell ref="AQ22:AT22"/>
    <mergeCell ref="AQ23:AT23"/>
    <mergeCell ref="AQ24:AT24"/>
    <mergeCell ref="AQ26:AT26"/>
    <mergeCell ref="AQ27:AT27"/>
    <mergeCell ref="AQ60:AT60"/>
    <mergeCell ref="AQ61:AT61"/>
    <mergeCell ref="AC18:AF18"/>
    <mergeCell ref="AQ46:AT46"/>
    <mergeCell ref="AQ47:AT47"/>
    <mergeCell ref="AQ49:AT49"/>
    <mergeCell ref="AQ51:AT51"/>
    <mergeCell ref="AQ52:AT52"/>
    <mergeCell ref="AQ53:AT53"/>
    <mergeCell ref="AQ57:AT57"/>
    <mergeCell ref="AQ58:AT58"/>
    <mergeCell ref="AQ59:AT59"/>
    <mergeCell ref="AQ37:AT37"/>
    <mergeCell ref="AQ38:AT38"/>
    <mergeCell ref="AQ39:AT39"/>
    <mergeCell ref="AQ40:AT40"/>
    <mergeCell ref="AQ41:AT41"/>
    <mergeCell ref="AQ42:AT42"/>
    <mergeCell ref="AQ43:AT43"/>
    <mergeCell ref="AQ44:AT44"/>
    <mergeCell ref="AQ45:AT45"/>
    <mergeCell ref="AQ28:AT28"/>
    <mergeCell ref="AQ29:AT29"/>
    <mergeCell ref="AQ30:AT30"/>
    <mergeCell ref="AQ56:AT56"/>
    <mergeCell ref="AQ50:AT50"/>
    <mergeCell ref="G54:AB54"/>
    <mergeCell ref="AC54:AF54"/>
    <mergeCell ref="AG54:AH54"/>
    <mergeCell ref="AI54:AL54"/>
    <mergeCell ref="AQ54:AT54"/>
    <mergeCell ref="G55:AB55"/>
    <mergeCell ref="AC55:AF55"/>
    <mergeCell ref="AG55:AH55"/>
    <mergeCell ref="AI55:AL55"/>
    <mergeCell ref="AQ55:AT55"/>
  </mergeCells>
  <hyperlinks>
    <hyperlink ref="A12" r:id="rId1" xr:uid="{C0ED52C1-9E8F-4F3E-B8F0-D5F79BEA7056}"/>
  </hyperlinks>
  <pageMargins left="0.15748031496062992" right="0.15748031496062992" top="0.24" bottom="0.21" header="0.18" footer="0.1574803149606299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AU110"/>
  <sheetViews>
    <sheetView showGridLines="0" topLeftCell="A34" zoomScaleNormal="100" workbookViewId="0">
      <selection activeCell="AC89" sqref="AC89:AF89"/>
    </sheetView>
  </sheetViews>
  <sheetFormatPr baseColWidth="10" defaultColWidth="9.140625" defaultRowHeight="15" x14ac:dyDescent="0.25"/>
  <cols>
    <col min="1" max="5" width="2.7109375" customWidth="1"/>
    <col min="6" max="27" width="2.5703125" customWidth="1"/>
    <col min="28" max="28" width="2.5703125" style="1" customWidth="1"/>
    <col min="29" max="46" width="2.5703125" customWidth="1"/>
  </cols>
  <sheetData>
    <row r="1" spans="1:47" ht="9" customHeight="1" x14ac:dyDescent="0.25">
      <c r="AQ1" s="36"/>
      <c r="AR1" s="36"/>
      <c r="AS1" s="36"/>
      <c r="AT1" s="36"/>
      <c r="AU1" s="36"/>
    </row>
    <row r="2" spans="1:47" ht="9" customHeight="1" x14ac:dyDescent="0.25">
      <c r="I2" s="195" t="s">
        <v>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8"/>
      <c r="V2" s="2"/>
      <c r="W2" s="89"/>
      <c r="X2" s="195" t="s">
        <v>27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9"/>
      <c r="AQ2" s="36"/>
      <c r="AR2" s="36"/>
      <c r="AS2" s="36"/>
      <c r="AT2" s="36"/>
      <c r="AU2" s="36"/>
    </row>
    <row r="3" spans="1:47" ht="9" customHeight="1" x14ac:dyDescent="0.25">
      <c r="I3" s="690" t="s">
        <v>33</v>
      </c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2"/>
      <c r="X3" s="690" t="s">
        <v>35</v>
      </c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2"/>
      <c r="AQ3" s="36"/>
      <c r="AR3" s="36"/>
      <c r="AS3" s="36"/>
      <c r="AT3" s="36"/>
      <c r="AU3" s="36"/>
    </row>
    <row r="4" spans="1:47" ht="9" customHeight="1" x14ac:dyDescent="0.25">
      <c r="I4" s="693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5"/>
      <c r="X4" s="693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5"/>
      <c r="AQ4" s="36"/>
      <c r="AR4" s="36"/>
      <c r="AS4" s="36"/>
      <c r="AT4" s="36"/>
      <c r="AU4" s="36"/>
    </row>
    <row r="5" spans="1:47" ht="9" customHeight="1" x14ac:dyDescent="0.25">
      <c r="G5" s="187"/>
      <c r="H5" s="187"/>
      <c r="I5" s="195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8"/>
      <c r="V5" s="2"/>
      <c r="W5" s="89"/>
      <c r="X5" s="195" t="s">
        <v>29</v>
      </c>
      <c r="Y5" s="2"/>
      <c r="Z5" s="2"/>
      <c r="AA5" s="2"/>
      <c r="AB5" s="191"/>
      <c r="AC5" s="195" t="s">
        <v>26</v>
      </c>
      <c r="AD5" s="2"/>
      <c r="AE5" s="2"/>
      <c r="AF5" s="89"/>
      <c r="AG5" s="195" t="s">
        <v>25</v>
      </c>
      <c r="AH5" s="2"/>
      <c r="AI5" s="202"/>
      <c r="AJ5" s="2"/>
      <c r="AK5" s="2"/>
      <c r="AL5" s="89"/>
      <c r="AQ5" s="322"/>
      <c r="AR5" s="36"/>
      <c r="AS5" s="36"/>
      <c r="AT5" s="36"/>
      <c r="AU5" s="36"/>
    </row>
    <row r="6" spans="1:47" ht="9" customHeight="1" x14ac:dyDescent="0.25">
      <c r="G6" s="187"/>
      <c r="H6" s="187"/>
      <c r="I6" s="690" t="s">
        <v>34</v>
      </c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2"/>
      <c r="X6" s="696" t="s">
        <v>36</v>
      </c>
      <c r="Y6" s="697"/>
      <c r="Z6" s="697"/>
      <c r="AA6" s="697"/>
      <c r="AB6" s="698"/>
      <c r="AC6" s="696" t="s">
        <v>37</v>
      </c>
      <c r="AD6" s="697"/>
      <c r="AE6" s="697"/>
      <c r="AF6" s="698"/>
      <c r="AG6" s="696" t="s">
        <v>38</v>
      </c>
      <c r="AH6" s="697"/>
      <c r="AI6" s="697"/>
      <c r="AJ6" s="697"/>
      <c r="AK6" s="697"/>
      <c r="AL6" s="698"/>
      <c r="AQ6" s="321"/>
      <c r="AR6" s="321"/>
      <c r="AS6" s="321"/>
      <c r="AT6" s="321"/>
      <c r="AU6" s="36"/>
    </row>
    <row r="7" spans="1:47" ht="9" customHeight="1" x14ac:dyDescent="0.25">
      <c r="G7" s="188"/>
      <c r="H7" s="188"/>
      <c r="I7" s="693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5"/>
      <c r="X7" s="699"/>
      <c r="Y7" s="700"/>
      <c r="Z7" s="700"/>
      <c r="AA7" s="700"/>
      <c r="AB7" s="701"/>
      <c r="AC7" s="699"/>
      <c r="AD7" s="700"/>
      <c r="AE7" s="700"/>
      <c r="AF7" s="701"/>
      <c r="AG7" s="699"/>
      <c r="AH7" s="700"/>
      <c r="AI7" s="700"/>
      <c r="AJ7" s="700"/>
      <c r="AK7" s="700"/>
      <c r="AL7" s="701"/>
      <c r="AQ7" s="321"/>
      <c r="AR7" s="321"/>
      <c r="AS7" s="321"/>
      <c r="AT7" s="321"/>
      <c r="AU7" s="36"/>
    </row>
    <row r="8" spans="1:47" ht="9" customHeight="1" x14ac:dyDescent="0.25">
      <c r="A8" s="203"/>
      <c r="G8" s="188"/>
      <c r="H8" s="188"/>
      <c r="I8" s="195" t="s">
        <v>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88"/>
      <c r="V8" s="2"/>
      <c r="W8" s="89"/>
      <c r="X8" s="195" t="s">
        <v>30</v>
      </c>
      <c r="Y8" s="192"/>
      <c r="Z8" s="192"/>
      <c r="AA8" s="192"/>
      <c r="AB8" s="192"/>
      <c r="AC8" s="193"/>
      <c r="AD8" s="193"/>
      <c r="AE8" s="193"/>
      <c r="AF8" s="194"/>
      <c r="AG8" s="195" t="s">
        <v>31</v>
      </c>
      <c r="AH8" s="193"/>
      <c r="AI8" s="193"/>
      <c r="AJ8" s="193"/>
      <c r="AK8" s="193"/>
      <c r="AL8" s="194"/>
      <c r="AQ8" s="323"/>
      <c r="AR8" s="323"/>
      <c r="AS8" s="323"/>
      <c r="AT8" s="323"/>
      <c r="AU8" s="36"/>
    </row>
    <row r="9" spans="1:47" ht="9" customHeight="1" x14ac:dyDescent="0.25">
      <c r="A9" s="203" t="s">
        <v>956</v>
      </c>
      <c r="G9" s="188"/>
      <c r="H9" s="188"/>
      <c r="I9" s="690" t="s">
        <v>39</v>
      </c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2"/>
      <c r="X9" s="690" t="s">
        <v>40</v>
      </c>
      <c r="Y9" s="691"/>
      <c r="Z9" s="691"/>
      <c r="AA9" s="691"/>
      <c r="AB9" s="691"/>
      <c r="AC9" s="691"/>
      <c r="AD9" s="691"/>
      <c r="AE9" s="691"/>
      <c r="AF9" s="692"/>
      <c r="AG9" s="723" t="s">
        <v>41</v>
      </c>
      <c r="AH9" s="724"/>
      <c r="AI9" s="724"/>
      <c r="AJ9" s="724"/>
      <c r="AK9" s="724"/>
      <c r="AL9" s="725"/>
      <c r="AQ9" s="36"/>
      <c r="AR9" s="36"/>
      <c r="AS9" s="36"/>
      <c r="AT9" s="36"/>
      <c r="AU9" s="36"/>
    </row>
    <row r="10" spans="1:47" ht="9" customHeight="1" x14ac:dyDescent="0.25">
      <c r="A10" s="204" t="s">
        <v>957</v>
      </c>
      <c r="G10" s="188"/>
      <c r="H10" s="188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5"/>
      <c r="X10" s="693"/>
      <c r="Y10" s="694"/>
      <c r="Z10" s="694"/>
      <c r="AA10" s="694"/>
      <c r="AB10" s="694"/>
      <c r="AC10" s="694"/>
      <c r="AD10" s="694"/>
      <c r="AE10" s="694"/>
      <c r="AF10" s="695"/>
      <c r="AG10" s="726"/>
      <c r="AH10" s="727"/>
      <c r="AI10" s="727"/>
      <c r="AJ10" s="727"/>
      <c r="AK10" s="727"/>
      <c r="AL10" s="728"/>
      <c r="AQ10" s="36"/>
      <c r="AR10" s="36"/>
      <c r="AS10" s="36"/>
      <c r="AT10" s="36"/>
      <c r="AU10" s="36"/>
    </row>
    <row r="11" spans="1:47" ht="9" customHeight="1" x14ac:dyDescent="0.25">
      <c r="A11" s="203" t="s">
        <v>962</v>
      </c>
      <c r="G11" s="188"/>
      <c r="H11" s="188"/>
      <c r="I11" s="188"/>
      <c r="J11" s="188"/>
      <c r="K11" s="188"/>
      <c r="L11" s="188"/>
      <c r="M11" s="188"/>
      <c r="N11" s="188"/>
      <c r="O11" s="188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Q11" s="323"/>
      <c r="AR11" s="323"/>
      <c r="AS11" s="323"/>
      <c r="AT11" s="323"/>
      <c r="AU11" s="36"/>
    </row>
    <row r="12" spans="1:47" ht="9" customHeight="1" x14ac:dyDescent="0.25">
      <c r="A12" s="558" t="s">
        <v>963</v>
      </c>
      <c r="G12" s="188"/>
      <c r="H12" s="188"/>
      <c r="I12" s="188"/>
      <c r="J12" s="188"/>
      <c r="K12" s="188"/>
      <c r="L12" s="188"/>
      <c r="M12" s="188"/>
      <c r="N12" s="188"/>
      <c r="O12" s="188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Q12" s="190"/>
      <c r="AR12" s="190"/>
      <c r="AS12" s="190"/>
      <c r="AT12" s="190"/>
    </row>
    <row r="13" spans="1:47" ht="9" customHeight="1" x14ac:dyDescent="0.25"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47" ht="8.1" customHeight="1" x14ac:dyDescent="0.25">
      <c r="A14" s="196" t="s">
        <v>0</v>
      </c>
      <c r="B14" s="197"/>
      <c r="C14" s="197"/>
      <c r="D14" s="197"/>
      <c r="E14" s="197"/>
      <c r="F14" s="197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6" t="s">
        <v>1</v>
      </c>
      <c r="Y14" s="197"/>
      <c r="Z14" s="198"/>
      <c r="AA14" s="198"/>
      <c r="AB14" s="199"/>
      <c r="AC14" s="631" t="s">
        <v>343</v>
      </c>
      <c r="AD14" s="632"/>
      <c r="AE14" s="632"/>
      <c r="AF14" s="633"/>
      <c r="AG14" s="662" t="s">
        <v>2</v>
      </c>
      <c r="AH14" s="663"/>
      <c r="AI14" s="702" t="s">
        <v>3</v>
      </c>
      <c r="AJ14" s="703"/>
      <c r="AK14" s="703"/>
      <c r="AL14" s="704"/>
      <c r="AQ14" s="631" t="s">
        <v>32</v>
      </c>
      <c r="AR14" s="632"/>
      <c r="AS14" s="632"/>
      <c r="AT14" s="633"/>
    </row>
    <row r="15" spans="1:47" ht="8.1" customHeight="1" x14ac:dyDescent="0.25">
      <c r="A15" s="711" t="s">
        <v>264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3"/>
      <c r="X15" s="717" t="s">
        <v>121</v>
      </c>
      <c r="Y15" s="718"/>
      <c r="Z15" s="718"/>
      <c r="AA15" s="718"/>
      <c r="AB15" s="719"/>
      <c r="AC15" s="634"/>
      <c r="AD15" s="635"/>
      <c r="AE15" s="635"/>
      <c r="AF15" s="636"/>
      <c r="AG15" s="664"/>
      <c r="AH15" s="665"/>
      <c r="AI15" s="705"/>
      <c r="AJ15" s="706"/>
      <c r="AK15" s="706"/>
      <c r="AL15" s="707"/>
      <c r="AQ15" s="634"/>
      <c r="AR15" s="635"/>
      <c r="AS15" s="635"/>
      <c r="AT15" s="636"/>
    </row>
    <row r="16" spans="1:47" ht="8.1" customHeight="1" x14ac:dyDescent="0.25">
      <c r="A16" s="711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3"/>
      <c r="X16" s="717"/>
      <c r="Y16" s="718"/>
      <c r="Z16" s="718"/>
      <c r="AA16" s="718"/>
      <c r="AB16" s="719"/>
      <c r="AC16" s="634"/>
      <c r="AD16" s="635"/>
      <c r="AE16" s="635"/>
      <c r="AF16" s="636"/>
      <c r="AG16" s="664"/>
      <c r="AH16" s="665"/>
      <c r="AI16" s="705"/>
      <c r="AJ16" s="706"/>
      <c r="AK16" s="706"/>
      <c r="AL16" s="707"/>
      <c r="AQ16" s="634"/>
      <c r="AR16" s="635"/>
      <c r="AS16" s="635"/>
      <c r="AT16" s="636"/>
    </row>
    <row r="17" spans="1:46" ht="8.1" customHeight="1" x14ac:dyDescent="0.25">
      <c r="A17" s="714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6"/>
      <c r="X17" s="720"/>
      <c r="Y17" s="721"/>
      <c r="Z17" s="721"/>
      <c r="AA17" s="721"/>
      <c r="AB17" s="722"/>
      <c r="AC17" s="637"/>
      <c r="AD17" s="638"/>
      <c r="AE17" s="638"/>
      <c r="AF17" s="639"/>
      <c r="AG17" s="666"/>
      <c r="AH17" s="667"/>
      <c r="AI17" s="708"/>
      <c r="AJ17" s="709"/>
      <c r="AK17" s="709"/>
      <c r="AL17" s="710"/>
      <c r="AQ17" s="637"/>
      <c r="AR17" s="638"/>
      <c r="AS17" s="638"/>
      <c r="AT17" s="639"/>
    </row>
    <row r="18" spans="1:46" ht="15" customHeight="1" x14ac:dyDescent="0.25"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  <c r="AB18" s="5"/>
      <c r="AC18" s="622">
        <v>0.19</v>
      </c>
      <c r="AD18" s="623"/>
      <c r="AE18" s="623"/>
      <c r="AF18" s="624"/>
      <c r="AG18" s="8"/>
      <c r="AH18" s="8"/>
      <c r="AI18" s="9"/>
      <c r="AJ18" s="9"/>
      <c r="AK18" s="10"/>
      <c r="AL18" s="11"/>
      <c r="AQ18" s="6"/>
      <c r="AR18" s="7"/>
      <c r="AS18" s="7"/>
      <c r="AT18" s="7"/>
    </row>
    <row r="19" spans="1:46" ht="9.6" customHeight="1" x14ac:dyDescent="0.25"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  <c r="AB19" s="5"/>
      <c r="AC19" s="12"/>
      <c r="AD19" s="12"/>
      <c r="AE19" s="12"/>
      <c r="AF19" s="12"/>
      <c r="AG19" s="13"/>
      <c r="AH19" s="13"/>
      <c r="AI19" s="14"/>
      <c r="AJ19" s="14"/>
      <c r="AK19" s="15"/>
      <c r="AL19" s="16"/>
      <c r="AQ19" s="12"/>
      <c r="AR19" s="12"/>
      <c r="AS19" s="12"/>
      <c r="AT19" s="12"/>
    </row>
    <row r="20" spans="1:46" s="18" customFormat="1" ht="21" customHeight="1" thickBot="1" x14ac:dyDescent="0.35">
      <c r="F20" s="17" t="s">
        <v>331</v>
      </c>
      <c r="H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1"/>
      <c r="AD20" s="21"/>
      <c r="AE20" s="21"/>
      <c r="AF20" s="22"/>
      <c r="AG20" s="23"/>
      <c r="AH20" s="24"/>
      <c r="AI20" s="25"/>
      <c r="AJ20" s="25"/>
      <c r="AK20" s="26"/>
      <c r="AL20" s="26"/>
      <c r="AQ20" s="21"/>
      <c r="AR20" s="21"/>
      <c r="AS20" s="21"/>
      <c r="AT20" s="22"/>
    </row>
    <row r="21" spans="1:46" s="27" customFormat="1" ht="15" customHeight="1" x14ac:dyDescent="0.25">
      <c r="F21" s="733"/>
      <c r="G21" s="102" t="s">
        <v>265</v>
      </c>
      <c r="H21" s="91"/>
      <c r="I21" s="92"/>
      <c r="J21" s="103"/>
      <c r="K21" s="91"/>
      <c r="L21" s="93" t="s">
        <v>332</v>
      </c>
      <c r="M21" s="91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  <c r="Y21" s="95"/>
      <c r="Z21" s="94"/>
      <c r="AA21" s="96"/>
      <c r="AB21" s="96"/>
      <c r="AC21" s="628">
        <v>10770</v>
      </c>
      <c r="AD21" s="629"/>
      <c r="AE21" s="629"/>
      <c r="AF21" s="630"/>
      <c r="AG21" s="643"/>
      <c r="AH21" s="644"/>
      <c r="AI21" s="645" t="str">
        <f>IF(AG21 ="","",AG21*AC21)</f>
        <v/>
      </c>
      <c r="AJ21" s="646"/>
      <c r="AK21" s="646"/>
      <c r="AL21" s="647"/>
      <c r="AM21" s="90"/>
      <c r="AP21" s="187"/>
      <c r="AQ21" s="628">
        <v>8520</v>
      </c>
      <c r="AR21" s="629"/>
      <c r="AS21" s="629"/>
      <c r="AT21" s="630"/>
    </row>
    <row r="22" spans="1:46" ht="15" customHeight="1" x14ac:dyDescent="0.25">
      <c r="F22" s="734"/>
      <c r="G22" s="104"/>
      <c r="H22" s="28"/>
      <c r="I22" s="29"/>
      <c r="J22" s="105"/>
      <c r="K22" s="29"/>
      <c r="L22" s="28"/>
      <c r="M22" s="29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2"/>
      <c r="Y22" s="33"/>
      <c r="Z22" s="31"/>
      <c r="AA22" s="86"/>
      <c r="AB22" s="86"/>
      <c r="AC22" s="608" t="str">
        <f>IF(AQ22 ="","",AQ22*(1+$AC$18))</f>
        <v/>
      </c>
      <c r="AD22" s="609"/>
      <c r="AE22" s="609"/>
      <c r="AF22" s="610"/>
      <c r="AG22" s="648"/>
      <c r="AH22" s="614"/>
      <c r="AI22" s="649" t="str">
        <f>IF(AG22 ="","",AG22*AC22)</f>
        <v/>
      </c>
      <c r="AJ22" s="650"/>
      <c r="AK22" s="650"/>
      <c r="AL22" s="651"/>
      <c r="AM22" s="57"/>
      <c r="AP22" s="187"/>
      <c r="AQ22" s="608"/>
      <c r="AR22" s="609"/>
      <c r="AS22" s="609"/>
      <c r="AT22" s="610"/>
    </row>
    <row r="23" spans="1:46" ht="15" customHeight="1" x14ac:dyDescent="0.25">
      <c r="F23" s="734"/>
      <c r="G23" s="104"/>
      <c r="H23" s="31"/>
      <c r="I23" s="29"/>
      <c r="J23" s="106"/>
      <c r="K23" s="29"/>
      <c r="L23" s="32"/>
      <c r="M23" s="29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2"/>
      <c r="Y23" s="33"/>
      <c r="Z23" s="31"/>
      <c r="AA23" s="86"/>
      <c r="AB23" s="86"/>
      <c r="AC23" s="608" t="str">
        <f t="shared" ref="AC23:AC24" si="0">IF(AQ23 ="","",AQ23*(1+$AC$18))</f>
        <v/>
      </c>
      <c r="AD23" s="609"/>
      <c r="AE23" s="609"/>
      <c r="AF23" s="610"/>
      <c r="AG23" s="648"/>
      <c r="AH23" s="614"/>
      <c r="AI23" s="649" t="str">
        <f>IF(AG23 ="","",AG23*AC23)</f>
        <v/>
      </c>
      <c r="AJ23" s="650"/>
      <c r="AK23" s="650"/>
      <c r="AL23" s="651"/>
      <c r="AM23" s="57"/>
      <c r="AP23" s="188"/>
      <c r="AQ23" s="608"/>
      <c r="AR23" s="609"/>
      <c r="AS23" s="609"/>
      <c r="AT23" s="610"/>
    </row>
    <row r="24" spans="1:46" ht="15" customHeight="1" x14ac:dyDescent="0.25">
      <c r="F24" s="734"/>
      <c r="G24" s="104"/>
      <c r="H24" s="31"/>
      <c r="I24" s="29"/>
      <c r="J24" s="106"/>
      <c r="K24" s="29"/>
      <c r="L24" s="32"/>
      <c r="M24" s="29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2"/>
      <c r="Y24" s="33"/>
      <c r="Z24" s="31"/>
      <c r="AA24" s="86"/>
      <c r="AB24" s="86"/>
      <c r="AC24" s="608" t="str">
        <f t="shared" si="0"/>
        <v/>
      </c>
      <c r="AD24" s="609"/>
      <c r="AE24" s="609"/>
      <c r="AF24" s="610"/>
      <c r="AG24" s="648"/>
      <c r="AH24" s="614"/>
      <c r="AI24" s="649" t="str">
        <f>IF(AG24 ="","",AG24*AC24)</f>
        <v/>
      </c>
      <c r="AJ24" s="650"/>
      <c r="AK24" s="650"/>
      <c r="AL24" s="651"/>
      <c r="AM24" s="57"/>
      <c r="AP24" s="187"/>
      <c r="AQ24" s="608"/>
      <c r="AR24" s="609"/>
      <c r="AS24" s="609"/>
      <c r="AT24" s="610"/>
    </row>
    <row r="25" spans="1:46" ht="15" customHeight="1" thickBot="1" x14ac:dyDescent="0.3">
      <c r="F25" s="734"/>
      <c r="G25" s="108"/>
      <c r="H25" s="65"/>
      <c r="I25" s="63"/>
      <c r="J25" s="109"/>
      <c r="K25" s="63"/>
      <c r="L25" s="66"/>
      <c r="M25" s="63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6"/>
      <c r="Y25" s="67"/>
      <c r="Z25" s="65"/>
      <c r="AA25" s="68"/>
      <c r="AB25" s="68"/>
      <c r="AC25" s="619" t="str">
        <f>IF(AQ25 ="","",AQ25*(1+$AC$18))</f>
        <v/>
      </c>
      <c r="AD25" s="620"/>
      <c r="AE25" s="620"/>
      <c r="AF25" s="621"/>
      <c r="AG25" s="735"/>
      <c r="AH25" s="736"/>
      <c r="AI25" s="737" t="str">
        <f>IF(AG25 ="","",AG25*AC25)</f>
        <v/>
      </c>
      <c r="AJ25" s="738"/>
      <c r="AK25" s="738"/>
      <c r="AL25" s="739"/>
      <c r="AM25" s="57"/>
      <c r="AQ25" s="619"/>
      <c r="AR25" s="620"/>
      <c r="AS25" s="620"/>
      <c r="AT25" s="621"/>
    </row>
    <row r="26" spans="1:46" ht="15" customHeight="1" x14ac:dyDescent="0.3">
      <c r="F26" s="671"/>
      <c r="G26" s="102" t="s">
        <v>265</v>
      </c>
      <c r="H26" s="110"/>
      <c r="I26" s="92"/>
      <c r="J26" s="103"/>
      <c r="K26" s="113"/>
      <c r="L26" s="93" t="s">
        <v>339</v>
      </c>
      <c r="M26" s="110"/>
      <c r="N26" s="94"/>
      <c r="O26" s="94"/>
      <c r="P26" s="94"/>
      <c r="Q26" s="94"/>
      <c r="R26" s="94"/>
      <c r="S26" s="94"/>
      <c r="T26" s="94"/>
      <c r="U26" s="94"/>
      <c r="V26" s="114"/>
      <c r="W26" s="114"/>
      <c r="X26" s="115"/>
      <c r="Y26" s="116"/>
      <c r="Z26" s="114"/>
      <c r="AA26" s="117"/>
      <c r="AB26" s="118"/>
      <c r="AC26" s="628">
        <v>10770</v>
      </c>
      <c r="AD26" s="629"/>
      <c r="AE26" s="629"/>
      <c r="AF26" s="630"/>
      <c r="AG26" s="643"/>
      <c r="AH26" s="644"/>
      <c r="AI26" s="645" t="str">
        <f t="shared" ref="AI26:AI46" si="1">IF(AG26 ="","",AG26*AC26)</f>
        <v/>
      </c>
      <c r="AJ26" s="646"/>
      <c r="AK26" s="646"/>
      <c r="AL26" s="647"/>
      <c r="AM26" s="57"/>
      <c r="AQ26" s="628">
        <v>8520</v>
      </c>
      <c r="AR26" s="629"/>
      <c r="AS26" s="629"/>
      <c r="AT26" s="630"/>
    </row>
    <row r="27" spans="1:46" ht="15" customHeight="1" x14ac:dyDescent="0.25">
      <c r="F27" s="672"/>
      <c r="G27" s="111"/>
      <c r="H27" s="31" t="s">
        <v>266</v>
      </c>
      <c r="I27" s="29"/>
      <c r="J27" s="105"/>
      <c r="K27" s="111"/>
      <c r="L27" s="31" t="s">
        <v>764</v>
      </c>
      <c r="M27" s="29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2"/>
      <c r="Y27" s="33"/>
      <c r="Z27" s="31"/>
      <c r="AA27" s="86"/>
      <c r="AB27" s="119"/>
      <c r="AC27" s="608">
        <v>1227</v>
      </c>
      <c r="AD27" s="609"/>
      <c r="AE27" s="609"/>
      <c r="AF27" s="610"/>
      <c r="AG27" s="648"/>
      <c r="AH27" s="614"/>
      <c r="AI27" s="649" t="str">
        <f t="shared" si="1"/>
        <v/>
      </c>
      <c r="AJ27" s="650"/>
      <c r="AK27" s="650"/>
      <c r="AL27" s="651"/>
      <c r="AM27" s="57"/>
      <c r="AQ27" s="608">
        <v>972</v>
      </c>
      <c r="AR27" s="609"/>
      <c r="AS27" s="609"/>
      <c r="AT27" s="610"/>
    </row>
    <row r="28" spans="1:46" ht="15" customHeight="1" x14ac:dyDescent="0.25">
      <c r="F28" s="672"/>
      <c r="G28" s="111"/>
      <c r="H28" s="28" t="s">
        <v>267</v>
      </c>
      <c r="I28" s="29"/>
      <c r="J28" s="106"/>
      <c r="K28" s="111"/>
      <c r="L28" s="28" t="s">
        <v>765</v>
      </c>
      <c r="M28" s="29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2"/>
      <c r="Y28" s="33"/>
      <c r="Z28" s="31"/>
      <c r="AA28" s="86"/>
      <c r="AB28" s="119"/>
      <c r="AC28" s="608">
        <v>170</v>
      </c>
      <c r="AD28" s="609"/>
      <c r="AE28" s="609"/>
      <c r="AF28" s="610"/>
      <c r="AG28" s="648"/>
      <c r="AH28" s="614"/>
      <c r="AI28" s="649" t="str">
        <f t="shared" si="1"/>
        <v/>
      </c>
      <c r="AJ28" s="650"/>
      <c r="AK28" s="650"/>
      <c r="AL28" s="651"/>
      <c r="AM28" s="57"/>
      <c r="AQ28" s="608">
        <v>137</v>
      </c>
      <c r="AR28" s="609"/>
      <c r="AS28" s="609"/>
      <c r="AT28" s="610"/>
    </row>
    <row r="29" spans="1:46" ht="15" customHeight="1" x14ac:dyDescent="0.25">
      <c r="F29" s="672"/>
      <c r="G29" s="111"/>
      <c r="H29" s="28" t="s">
        <v>268</v>
      </c>
      <c r="I29" s="29"/>
      <c r="J29" s="106"/>
      <c r="K29" s="111"/>
      <c r="L29" s="28" t="s">
        <v>768</v>
      </c>
      <c r="M29" s="29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/>
      <c r="Y29" s="33"/>
      <c r="Z29" s="31"/>
      <c r="AA29" s="86"/>
      <c r="AB29" s="119"/>
      <c r="AC29" s="608">
        <v>1442</v>
      </c>
      <c r="AD29" s="609"/>
      <c r="AE29" s="609"/>
      <c r="AF29" s="610"/>
      <c r="AG29" s="648"/>
      <c r="AH29" s="614"/>
      <c r="AI29" s="649" t="str">
        <f t="shared" si="1"/>
        <v/>
      </c>
      <c r="AJ29" s="650"/>
      <c r="AK29" s="650"/>
      <c r="AL29" s="651"/>
      <c r="AM29" s="57"/>
      <c r="AQ29" s="608">
        <v>1143</v>
      </c>
      <c r="AR29" s="609"/>
      <c r="AS29" s="609"/>
      <c r="AT29" s="610"/>
    </row>
    <row r="30" spans="1:46" ht="15" customHeight="1" x14ac:dyDescent="0.25">
      <c r="F30" s="672"/>
      <c r="G30" s="111"/>
      <c r="H30" s="31" t="s">
        <v>269</v>
      </c>
      <c r="I30" s="29"/>
      <c r="J30" s="106"/>
      <c r="K30" s="111"/>
      <c r="L30" s="31" t="s">
        <v>769</v>
      </c>
      <c r="M30" s="29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/>
      <c r="Y30" s="33"/>
      <c r="Z30" s="31"/>
      <c r="AA30" s="86"/>
      <c r="AB30" s="119"/>
      <c r="AC30" s="608">
        <v>239</v>
      </c>
      <c r="AD30" s="609"/>
      <c r="AE30" s="609"/>
      <c r="AF30" s="610"/>
      <c r="AG30" s="648"/>
      <c r="AH30" s="614"/>
      <c r="AI30" s="649" t="str">
        <f t="shared" ref="AI30" si="2">IF(AG30 ="","",AG30*AC30)</f>
        <v/>
      </c>
      <c r="AJ30" s="650"/>
      <c r="AK30" s="650"/>
      <c r="AL30" s="651"/>
      <c r="AM30" s="57"/>
      <c r="AQ30" s="608">
        <v>192</v>
      </c>
      <c r="AR30" s="609"/>
      <c r="AS30" s="609"/>
      <c r="AT30" s="610"/>
    </row>
    <row r="31" spans="1:46" ht="15" customHeight="1" x14ac:dyDescent="0.25">
      <c r="F31" s="672"/>
      <c r="G31" s="111"/>
      <c r="H31" s="31" t="s">
        <v>270</v>
      </c>
      <c r="I31" s="29"/>
      <c r="J31" s="106"/>
      <c r="K31" s="111"/>
      <c r="L31" s="31" t="s">
        <v>770</v>
      </c>
      <c r="M31" s="29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2"/>
      <c r="Y31" s="33"/>
      <c r="Z31" s="31"/>
      <c r="AA31" s="86"/>
      <c r="AB31" s="119"/>
      <c r="AC31" s="608">
        <v>243</v>
      </c>
      <c r="AD31" s="609"/>
      <c r="AE31" s="609"/>
      <c r="AF31" s="610"/>
      <c r="AG31" s="648"/>
      <c r="AH31" s="614"/>
      <c r="AI31" s="649" t="str">
        <f t="shared" si="1"/>
        <v/>
      </c>
      <c r="AJ31" s="650"/>
      <c r="AK31" s="650"/>
      <c r="AL31" s="651"/>
      <c r="AM31" s="57"/>
      <c r="AQ31" s="608">
        <v>191</v>
      </c>
      <c r="AR31" s="609"/>
      <c r="AS31" s="609"/>
      <c r="AT31" s="610"/>
    </row>
    <row r="32" spans="1:46" ht="15" customHeight="1" thickBot="1" x14ac:dyDescent="0.3">
      <c r="F32" s="673"/>
      <c r="G32" s="112"/>
      <c r="H32" s="155" t="s">
        <v>271</v>
      </c>
      <c r="I32" s="98"/>
      <c r="J32" s="107"/>
      <c r="K32" s="112"/>
      <c r="L32" s="155" t="s">
        <v>771</v>
      </c>
      <c r="M32" s="98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9"/>
      <c r="Y32" s="100"/>
      <c r="Z32" s="97"/>
      <c r="AA32" s="101"/>
      <c r="AB32" s="120"/>
      <c r="AC32" s="619">
        <v>81</v>
      </c>
      <c r="AD32" s="620"/>
      <c r="AE32" s="620"/>
      <c r="AF32" s="621"/>
      <c r="AG32" s="652"/>
      <c r="AH32" s="653"/>
      <c r="AI32" s="654" t="str">
        <f t="shared" si="1"/>
        <v/>
      </c>
      <c r="AJ32" s="655"/>
      <c r="AK32" s="655"/>
      <c r="AL32" s="656"/>
      <c r="AM32" s="57"/>
      <c r="AQ32" s="619">
        <v>65</v>
      </c>
      <c r="AR32" s="620"/>
      <c r="AS32" s="620"/>
      <c r="AT32" s="621"/>
    </row>
    <row r="33" spans="6:46" ht="15" customHeight="1" x14ac:dyDescent="0.3">
      <c r="F33" s="668"/>
      <c r="G33" s="102" t="s">
        <v>265</v>
      </c>
      <c r="H33" s="110"/>
      <c r="I33" s="92"/>
      <c r="J33" s="103"/>
      <c r="K33" s="113"/>
      <c r="L33" s="93" t="s">
        <v>340</v>
      </c>
      <c r="M33" s="110"/>
      <c r="N33" s="94"/>
      <c r="O33" s="94"/>
      <c r="P33" s="94"/>
      <c r="Q33" s="94"/>
      <c r="R33" s="94"/>
      <c r="S33" s="114"/>
      <c r="T33" s="114"/>
      <c r="U33" s="114"/>
      <c r="V33" s="114"/>
      <c r="W33" s="114"/>
      <c r="X33" s="115"/>
      <c r="Y33" s="116"/>
      <c r="Z33" s="114"/>
      <c r="AA33" s="117"/>
      <c r="AB33" s="118"/>
      <c r="AC33" s="628">
        <v>10770</v>
      </c>
      <c r="AD33" s="629"/>
      <c r="AE33" s="629"/>
      <c r="AF33" s="630"/>
      <c r="AG33" s="643"/>
      <c r="AH33" s="644"/>
      <c r="AI33" s="645" t="str">
        <f t="shared" si="1"/>
        <v/>
      </c>
      <c r="AJ33" s="646"/>
      <c r="AK33" s="646"/>
      <c r="AL33" s="647"/>
      <c r="AM33" s="57"/>
      <c r="AQ33" s="628">
        <v>8520</v>
      </c>
      <c r="AR33" s="629"/>
      <c r="AS33" s="629"/>
      <c r="AT33" s="630"/>
    </row>
    <row r="34" spans="6:46" ht="15" customHeight="1" x14ac:dyDescent="0.25">
      <c r="F34" s="669"/>
      <c r="G34" s="313"/>
      <c r="H34" s="31" t="s">
        <v>266</v>
      </c>
      <c r="I34" s="29"/>
      <c r="J34" s="105"/>
      <c r="K34" s="111"/>
      <c r="L34" s="31" t="s">
        <v>764</v>
      </c>
      <c r="M34" s="29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2"/>
      <c r="Y34" s="33"/>
      <c r="Z34" s="31"/>
      <c r="AA34" s="86"/>
      <c r="AB34" s="119"/>
      <c r="AC34" s="608">
        <v>1227</v>
      </c>
      <c r="AD34" s="609"/>
      <c r="AE34" s="609"/>
      <c r="AF34" s="610"/>
      <c r="AG34" s="648"/>
      <c r="AH34" s="614"/>
      <c r="AI34" s="649" t="str">
        <f t="shared" ref="AI34:AI39" si="3">IF(AG34 ="","",AG34*AC34)</f>
        <v/>
      </c>
      <c r="AJ34" s="650"/>
      <c r="AK34" s="650"/>
      <c r="AL34" s="651"/>
      <c r="AM34" s="57"/>
      <c r="AQ34" s="608">
        <v>972</v>
      </c>
      <c r="AR34" s="609"/>
      <c r="AS34" s="609"/>
      <c r="AT34" s="610"/>
    </row>
    <row r="35" spans="6:46" ht="15" customHeight="1" x14ac:dyDescent="0.25">
      <c r="F35" s="669"/>
      <c r="G35" s="313"/>
      <c r="H35" s="28" t="s">
        <v>267</v>
      </c>
      <c r="I35" s="29"/>
      <c r="J35" s="105"/>
      <c r="K35" s="111"/>
      <c r="L35" s="28" t="s">
        <v>774</v>
      </c>
      <c r="M35" s="29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/>
      <c r="Y35" s="33"/>
      <c r="Z35" s="31"/>
      <c r="AA35" s="86"/>
      <c r="AB35" s="119"/>
      <c r="AC35" s="608">
        <v>170</v>
      </c>
      <c r="AD35" s="609"/>
      <c r="AE35" s="609"/>
      <c r="AF35" s="610"/>
      <c r="AG35" s="648"/>
      <c r="AH35" s="614"/>
      <c r="AI35" s="649" t="str">
        <f t="shared" si="3"/>
        <v/>
      </c>
      <c r="AJ35" s="650"/>
      <c r="AK35" s="650"/>
      <c r="AL35" s="651"/>
      <c r="AM35" s="57"/>
      <c r="AQ35" s="608">
        <v>137</v>
      </c>
      <c r="AR35" s="609"/>
      <c r="AS35" s="609"/>
      <c r="AT35" s="610"/>
    </row>
    <row r="36" spans="6:46" ht="15" customHeight="1" x14ac:dyDescent="0.25">
      <c r="F36" s="669"/>
      <c r="G36" s="313"/>
      <c r="H36" s="28" t="s">
        <v>268</v>
      </c>
      <c r="I36" s="29"/>
      <c r="J36" s="105"/>
      <c r="K36" s="111"/>
      <c r="L36" s="28" t="s">
        <v>768</v>
      </c>
      <c r="M36" s="29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2"/>
      <c r="Y36" s="33"/>
      <c r="Z36" s="31"/>
      <c r="AA36" s="86"/>
      <c r="AB36" s="119"/>
      <c r="AC36" s="608">
        <v>1442</v>
      </c>
      <c r="AD36" s="609"/>
      <c r="AE36" s="609"/>
      <c r="AF36" s="610"/>
      <c r="AG36" s="648"/>
      <c r="AH36" s="614"/>
      <c r="AI36" s="649" t="str">
        <f t="shared" si="3"/>
        <v/>
      </c>
      <c r="AJ36" s="650"/>
      <c r="AK36" s="650"/>
      <c r="AL36" s="651"/>
      <c r="AM36" s="57"/>
      <c r="AQ36" s="608">
        <v>1143</v>
      </c>
      <c r="AR36" s="609"/>
      <c r="AS36" s="609"/>
      <c r="AT36" s="610"/>
    </row>
    <row r="37" spans="6:46" ht="15" customHeight="1" x14ac:dyDescent="0.25">
      <c r="F37" s="669"/>
      <c r="G37" s="313"/>
      <c r="H37" s="31" t="s">
        <v>269</v>
      </c>
      <c r="I37" s="29"/>
      <c r="J37" s="105"/>
      <c r="K37" s="111"/>
      <c r="L37" s="31" t="s">
        <v>769</v>
      </c>
      <c r="M37" s="29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2"/>
      <c r="Y37" s="33"/>
      <c r="Z37" s="31"/>
      <c r="AA37" s="86"/>
      <c r="AB37" s="119"/>
      <c r="AC37" s="608">
        <v>239</v>
      </c>
      <c r="AD37" s="609"/>
      <c r="AE37" s="609"/>
      <c r="AF37" s="610"/>
      <c r="AG37" s="648"/>
      <c r="AH37" s="614"/>
      <c r="AI37" s="649" t="str">
        <f t="shared" si="3"/>
        <v/>
      </c>
      <c r="AJ37" s="650"/>
      <c r="AK37" s="650"/>
      <c r="AL37" s="651"/>
      <c r="AM37" s="57"/>
      <c r="AQ37" s="608">
        <v>192</v>
      </c>
      <c r="AR37" s="609"/>
      <c r="AS37" s="609"/>
      <c r="AT37" s="610"/>
    </row>
    <row r="38" spans="6:46" ht="15" customHeight="1" x14ac:dyDescent="0.25">
      <c r="F38" s="669"/>
      <c r="G38" s="313"/>
      <c r="H38" s="31" t="s">
        <v>270</v>
      </c>
      <c r="I38" s="29"/>
      <c r="J38" s="105"/>
      <c r="K38" s="111"/>
      <c r="L38" s="31" t="s">
        <v>775</v>
      </c>
      <c r="M38" s="29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/>
      <c r="Y38" s="33"/>
      <c r="Z38" s="31"/>
      <c r="AA38" s="86"/>
      <c r="AB38" s="119"/>
      <c r="AC38" s="608">
        <v>243</v>
      </c>
      <c r="AD38" s="609"/>
      <c r="AE38" s="609"/>
      <c r="AF38" s="610"/>
      <c r="AG38" s="648"/>
      <c r="AH38" s="614"/>
      <c r="AI38" s="649" t="str">
        <f t="shared" si="3"/>
        <v/>
      </c>
      <c r="AJ38" s="650"/>
      <c r="AK38" s="650"/>
      <c r="AL38" s="651"/>
      <c r="AM38" s="57"/>
      <c r="AQ38" s="608">
        <v>191</v>
      </c>
      <c r="AR38" s="609"/>
      <c r="AS38" s="609"/>
      <c r="AT38" s="610"/>
    </row>
    <row r="39" spans="6:46" ht="15" customHeight="1" x14ac:dyDescent="0.25">
      <c r="F39" s="669"/>
      <c r="G39" s="313"/>
      <c r="H39" s="28" t="s">
        <v>271</v>
      </c>
      <c r="I39" s="29"/>
      <c r="J39" s="105"/>
      <c r="K39" s="111"/>
      <c r="L39" s="28" t="s">
        <v>776</v>
      </c>
      <c r="M39" s="29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2"/>
      <c r="Y39" s="33"/>
      <c r="Z39" s="31"/>
      <c r="AA39" s="86"/>
      <c r="AB39" s="119"/>
      <c r="AC39" s="608">
        <v>81</v>
      </c>
      <c r="AD39" s="609"/>
      <c r="AE39" s="609"/>
      <c r="AF39" s="610"/>
      <c r="AG39" s="648"/>
      <c r="AH39" s="614"/>
      <c r="AI39" s="649" t="str">
        <f t="shared" si="3"/>
        <v/>
      </c>
      <c r="AJ39" s="650"/>
      <c r="AK39" s="650"/>
      <c r="AL39" s="651"/>
      <c r="AM39" s="57"/>
      <c r="AQ39" s="608">
        <v>65</v>
      </c>
      <c r="AR39" s="609"/>
      <c r="AS39" s="609"/>
      <c r="AT39" s="610"/>
    </row>
    <row r="40" spans="6:46" ht="15" customHeight="1" x14ac:dyDescent="0.25">
      <c r="F40" s="669"/>
      <c r="G40" s="111"/>
      <c r="H40" s="28" t="s">
        <v>272</v>
      </c>
      <c r="I40" s="29"/>
      <c r="J40" s="105"/>
      <c r="K40" s="111"/>
      <c r="L40" s="30" t="s">
        <v>777</v>
      </c>
      <c r="M40" s="29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2"/>
      <c r="Y40" s="33"/>
      <c r="Z40" s="31"/>
      <c r="AA40" s="86"/>
      <c r="AB40" s="119"/>
      <c r="AC40" s="608">
        <v>425</v>
      </c>
      <c r="AD40" s="609"/>
      <c r="AE40" s="609"/>
      <c r="AF40" s="610"/>
      <c r="AG40" s="648"/>
      <c r="AH40" s="614"/>
      <c r="AI40" s="649" t="str">
        <f t="shared" si="1"/>
        <v/>
      </c>
      <c r="AJ40" s="650"/>
      <c r="AK40" s="650"/>
      <c r="AL40" s="651"/>
      <c r="AM40" s="57"/>
      <c r="AQ40" s="608">
        <v>337</v>
      </c>
      <c r="AR40" s="609"/>
      <c r="AS40" s="609"/>
      <c r="AT40" s="610"/>
    </row>
    <row r="41" spans="6:46" ht="15" customHeight="1" x14ac:dyDescent="0.25">
      <c r="F41" s="669"/>
      <c r="G41" s="111"/>
      <c r="H41" s="28" t="s">
        <v>273</v>
      </c>
      <c r="I41" s="29"/>
      <c r="J41" s="106"/>
      <c r="K41" s="111"/>
      <c r="L41" s="30" t="s">
        <v>778</v>
      </c>
      <c r="M41" s="29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2"/>
      <c r="Y41" s="33"/>
      <c r="Z41" s="31"/>
      <c r="AA41" s="86"/>
      <c r="AB41" s="119"/>
      <c r="AC41" s="608">
        <v>514</v>
      </c>
      <c r="AD41" s="609"/>
      <c r="AE41" s="609"/>
      <c r="AF41" s="610"/>
      <c r="AG41" s="648"/>
      <c r="AH41" s="614"/>
      <c r="AI41" s="649" t="str">
        <f t="shared" si="1"/>
        <v/>
      </c>
      <c r="AJ41" s="650"/>
      <c r="AK41" s="650"/>
      <c r="AL41" s="651"/>
      <c r="AM41" s="57"/>
      <c r="AQ41" s="608">
        <v>408</v>
      </c>
      <c r="AR41" s="609"/>
      <c r="AS41" s="609"/>
      <c r="AT41" s="610"/>
    </row>
    <row r="42" spans="6:46" ht="15" customHeight="1" x14ac:dyDescent="0.25">
      <c r="F42" s="669"/>
      <c r="G42" s="111"/>
      <c r="H42" s="28" t="s">
        <v>274</v>
      </c>
      <c r="I42" s="29"/>
      <c r="J42" s="106"/>
      <c r="K42" s="111"/>
      <c r="L42" s="30" t="s">
        <v>779</v>
      </c>
      <c r="M42" s="29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2"/>
      <c r="Y42" s="33"/>
      <c r="Z42" s="31"/>
      <c r="AA42" s="86"/>
      <c r="AB42" s="119"/>
      <c r="AC42" s="608">
        <v>441</v>
      </c>
      <c r="AD42" s="609"/>
      <c r="AE42" s="609"/>
      <c r="AF42" s="610"/>
      <c r="AG42" s="648"/>
      <c r="AH42" s="614"/>
      <c r="AI42" s="649" t="str">
        <f t="shared" si="1"/>
        <v/>
      </c>
      <c r="AJ42" s="650"/>
      <c r="AK42" s="650"/>
      <c r="AL42" s="651"/>
      <c r="AM42" s="57"/>
      <c r="AQ42" s="608">
        <v>353</v>
      </c>
      <c r="AR42" s="609"/>
      <c r="AS42" s="609"/>
      <c r="AT42" s="610"/>
    </row>
    <row r="43" spans="6:46" ht="15" customHeight="1" thickBot="1" x14ac:dyDescent="0.3">
      <c r="F43" s="670"/>
      <c r="G43" s="112"/>
      <c r="H43" s="155" t="s">
        <v>275</v>
      </c>
      <c r="I43" s="98"/>
      <c r="J43" s="107"/>
      <c r="K43" s="112"/>
      <c r="L43" s="156" t="s">
        <v>780</v>
      </c>
      <c r="M43" s="98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9"/>
      <c r="Y43" s="100"/>
      <c r="Z43" s="97"/>
      <c r="AA43" s="101"/>
      <c r="AB43" s="120"/>
      <c r="AC43" s="619">
        <v>882</v>
      </c>
      <c r="AD43" s="620"/>
      <c r="AE43" s="620"/>
      <c r="AF43" s="621"/>
      <c r="AG43" s="652"/>
      <c r="AH43" s="653"/>
      <c r="AI43" s="654" t="str">
        <f t="shared" si="1"/>
        <v/>
      </c>
      <c r="AJ43" s="655"/>
      <c r="AK43" s="655"/>
      <c r="AL43" s="656"/>
      <c r="AM43" s="57"/>
      <c r="AQ43" s="619">
        <v>707</v>
      </c>
      <c r="AR43" s="620"/>
      <c r="AS43" s="620"/>
      <c r="AT43" s="621"/>
    </row>
    <row r="44" spans="6:46" ht="15" customHeight="1" x14ac:dyDescent="0.3">
      <c r="F44" s="640"/>
      <c r="G44" s="102" t="s">
        <v>265</v>
      </c>
      <c r="H44" s="110"/>
      <c r="I44" s="92"/>
      <c r="J44" s="103"/>
      <c r="K44" s="113"/>
      <c r="L44" s="93" t="s">
        <v>341</v>
      </c>
      <c r="M44" s="110"/>
      <c r="N44" s="94"/>
      <c r="O44" s="94"/>
      <c r="P44" s="114"/>
      <c r="Q44" s="114"/>
      <c r="R44" s="114"/>
      <c r="S44" s="114"/>
      <c r="T44" s="114"/>
      <c r="U44" s="114"/>
      <c r="V44" s="114"/>
      <c r="W44" s="114"/>
      <c r="X44" s="115"/>
      <c r="Y44" s="116"/>
      <c r="Z44" s="114"/>
      <c r="AA44" s="117"/>
      <c r="AB44" s="118"/>
      <c r="AC44" s="628">
        <v>10770</v>
      </c>
      <c r="AD44" s="629"/>
      <c r="AE44" s="629"/>
      <c r="AF44" s="630"/>
      <c r="AG44" s="643"/>
      <c r="AH44" s="644"/>
      <c r="AI44" s="645" t="str">
        <f t="shared" si="1"/>
        <v/>
      </c>
      <c r="AJ44" s="646"/>
      <c r="AK44" s="646"/>
      <c r="AL44" s="647"/>
      <c r="AM44" s="57"/>
      <c r="AQ44" s="628">
        <v>8520</v>
      </c>
      <c r="AR44" s="629"/>
      <c r="AS44" s="629"/>
      <c r="AT44" s="630"/>
    </row>
    <row r="45" spans="6:46" ht="15" customHeight="1" x14ac:dyDescent="0.25">
      <c r="F45" s="641"/>
      <c r="G45" s="111"/>
      <c r="H45" s="28" t="s">
        <v>333</v>
      </c>
      <c r="I45" s="29"/>
      <c r="J45" s="105"/>
      <c r="K45" s="111"/>
      <c r="L45" s="28" t="s">
        <v>795</v>
      </c>
      <c r="M45" s="29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2"/>
      <c r="Y45" s="33"/>
      <c r="Z45" s="31"/>
      <c r="AA45" s="86"/>
      <c r="AB45" s="119"/>
      <c r="AC45" s="608">
        <v>1227</v>
      </c>
      <c r="AD45" s="609"/>
      <c r="AE45" s="609"/>
      <c r="AF45" s="610"/>
      <c r="AG45" s="648"/>
      <c r="AH45" s="614"/>
      <c r="AI45" s="649" t="str">
        <f t="shared" si="1"/>
        <v/>
      </c>
      <c r="AJ45" s="650"/>
      <c r="AK45" s="650"/>
      <c r="AL45" s="651"/>
      <c r="AM45" s="57"/>
      <c r="AQ45" s="608">
        <v>972</v>
      </c>
      <c r="AR45" s="609"/>
      <c r="AS45" s="609"/>
      <c r="AT45" s="610"/>
    </row>
    <row r="46" spans="6:46" ht="15" customHeight="1" x14ac:dyDescent="0.25">
      <c r="F46" s="641"/>
      <c r="G46" s="111"/>
      <c r="H46" s="28" t="s">
        <v>267</v>
      </c>
      <c r="I46" s="29"/>
      <c r="J46" s="106"/>
      <c r="K46" s="111"/>
      <c r="L46" s="28" t="s">
        <v>774</v>
      </c>
      <c r="M46" s="29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2"/>
      <c r="Y46" s="33"/>
      <c r="Z46" s="31"/>
      <c r="AA46" s="86"/>
      <c r="AB46" s="119"/>
      <c r="AC46" s="608">
        <v>170</v>
      </c>
      <c r="AD46" s="609"/>
      <c r="AE46" s="609"/>
      <c r="AF46" s="610"/>
      <c r="AG46" s="648"/>
      <c r="AH46" s="614"/>
      <c r="AI46" s="649" t="str">
        <f t="shared" si="1"/>
        <v/>
      </c>
      <c r="AJ46" s="650"/>
      <c r="AK46" s="650"/>
      <c r="AL46" s="651"/>
      <c r="AM46" s="57"/>
      <c r="AQ46" s="608">
        <v>137</v>
      </c>
      <c r="AR46" s="609"/>
      <c r="AS46" s="609"/>
      <c r="AT46" s="610"/>
    </row>
    <row r="47" spans="6:46" ht="15" customHeight="1" x14ac:dyDescent="0.25">
      <c r="F47" s="641"/>
      <c r="G47" s="111"/>
      <c r="H47" s="31"/>
      <c r="I47" s="29"/>
      <c r="J47" s="106"/>
      <c r="K47" s="111"/>
      <c r="L47" s="32"/>
      <c r="M47" s="29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2"/>
      <c r="Y47" s="33"/>
      <c r="Z47" s="31"/>
      <c r="AA47" s="86"/>
      <c r="AB47" s="119"/>
      <c r="AC47" s="608" t="str">
        <f>IF(AQ47 ="","",AQ47*(1+$AC$18))</f>
        <v/>
      </c>
      <c r="AD47" s="609"/>
      <c r="AE47" s="609"/>
      <c r="AF47" s="610"/>
      <c r="AG47" s="648"/>
      <c r="AH47" s="614"/>
      <c r="AI47" s="649" t="str">
        <f t="shared" ref="AI47" si="4">IF(AG47 ="","",AG47*AC47)</f>
        <v/>
      </c>
      <c r="AJ47" s="650"/>
      <c r="AK47" s="650"/>
      <c r="AL47" s="651"/>
      <c r="AM47" s="57"/>
      <c r="AQ47" s="608"/>
      <c r="AR47" s="609"/>
      <c r="AS47" s="609"/>
      <c r="AT47" s="610"/>
    </row>
    <row r="48" spans="6:46" ht="15" customHeight="1" thickBot="1" x14ac:dyDescent="0.3">
      <c r="F48" s="642"/>
      <c r="G48" s="112"/>
      <c r="H48" s="97"/>
      <c r="I48" s="98"/>
      <c r="J48" s="107"/>
      <c r="K48" s="112"/>
      <c r="L48" s="99"/>
      <c r="M48" s="98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9"/>
      <c r="Y48" s="100"/>
      <c r="Z48" s="97"/>
      <c r="AA48" s="101"/>
      <c r="AB48" s="120"/>
      <c r="AC48" s="619" t="str">
        <f>IF(AQ48 ="","",AQ48*(1+$AC$18))</f>
        <v/>
      </c>
      <c r="AD48" s="620"/>
      <c r="AE48" s="620"/>
      <c r="AF48" s="621"/>
      <c r="AG48" s="652"/>
      <c r="AH48" s="653"/>
      <c r="AI48" s="654" t="str">
        <f>IF(AG48 ="","",AG48*AC48)</f>
        <v/>
      </c>
      <c r="AJ48" s="655"/>
      <c r="AK48" s="655"/>
      <c r="AL48" s="656"/>
      <c r="AM48" s="57"/>
      <c r="AQ48" s="619"/>
      <c r="AR48" s="620"/>
      <c r="AS48" s="620"/>
      <c r="AT48" s="621"/>
    </row>
    <row r="49" spans="1:46" ht="15" customHeight="1" x14ac:dyDescent="0.25">
      <c r="F49" s="3"/>
      <c r="G49" s="3"/>
      <c r="H49" s="3"/>
      <c r="I49" s="3"/>
      <c r="AC49" s="3"/>
      <c r="AD49" s="3"/>
      <c r="AE49" s="3"/>
      <c r="AI49" s="34"/>
      <c r="AJ49" s="34"/>
      <c r="AK49" s="34"/>
      <c r="AL49" s="34"/>
      <c r="AQ49" s="3"/>
      <c r="AR49" s="3"/>
      <c r="AS49" s="3"/>
    </row>
    <row r="50" spans="1:46" ht="15" customHeight="1" x14ac:dyDescent="0.25">
      <c r="F50" s="3"/>
      <c r="G50" s="3"/>
      <c r="H50" s="3"/>
      <c r="I50" s="3"/>
      <c r="AC50" s="3"/>
      <c r="AD50" s="3"/>
      <c r="AE50" s="3"/>
      <c r="AI50" s="34"/>
      <c r="AJ50" s="34"/>
      <c r="AK50" s="34"/>
      <c r="AL50" s="34"/>
      <c r="AQ50" s="3"/>
      <c r="AR50" s="3"/>
      <c r="AS50" s="3"/>
    </row>
    <row r="51" spans="1:46" s="18" customFormat="1" ht="21" customHeight="1" thickBot="1" x14ac:dyDescent="0.35">
      <c r="F51" s="35" t="s">
        <v>13</v>
      </c>
      <c r="G51" s="19"/>
      <c r="H51" s="19"/>
      <c r="I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20"/>
      <c r="AC51" s="21"/>
      <c r="AD51" s="21"/>
      <c r="AE51" s="21"/>
      <c r="AF51" s="22"/>
      <c r="AG51" s="23"/>
      <c r="AH51" s="24"/>
      <c r="AI51" s="25"/>
      <c r="AJ51" s="25"/>
      <c r="AK51" s="26"/>
      <c r="AL51" s="26"/>
      <c r="AQ51" s="21"/>
      <c r="AR51" s="21"/>
      <c r="AS51" s="21"/>
      <c r="AT51" s="22"/>
    </row>
    <row r="52" spans="1:46" ht="15" customHeight="1" x14ac:dyDescent="0.25">
      <c r="F52" s="657"/>
      <c r="G52" s="346" t="s">
        <v>560</v>
      </c>
      <c r="H52" s="130"/>
      <c r="I52" s="131"/>
      <c r="J52" s="271"/>
      <c r="K52" s="131"/>
      <c r="L52" s="144" t="s">
        <v>226</v>
      </c>
      <c r="M52" s="131"/>
      <c r="N52" s="114"/>
      <c r="O52" s="114"/>
      <c r="P52" s="114"/>
      <c r="Q52" s="114"/>
      <c r="R52" s="114"/>
      <c r="S52" s="114"/>
      <c r="T52" s="114"/>
      <c r="U52" s="133"/>
      <c r="V52" s="133"/>
      <c r="W52" s="133"/>
      <c r="X52" s="134"/>
      <c r="Y52" s="135"/>
      <c r="Z52" s="133"/>
      <c r="AA52" s="136"/>
      <c r="AB52" s="137"/>
      <c r="AC52" s="628">
        <f>AQ52*(1+$AC$18)</f>
        <v>0</v>
      </c>
      <c r="AD52" s="629"/>
      <c r="AE52" s="629"/>
      <c r="AF52" s="630"/>
      <c r="AG52" s="660"/>
      <c r="AH52" s="660"/>
      <c r="AI52" s="645" t="str">
        <f>IF(AG52 ="","",AG52*AC52)</f>
        <v/>
      </c>
      <c r="AJ52" s="646"/>
      <c r="AK52" s="646"/>
      <c r="AL52" s="647"/>
      <c r="AM52" s="57"/>
      <c r="AQ52" s="628">
        <v>0</v>
      </c>
      <c r="AR52" s="629"/>
      <c r="AS52" s="629"/>
      <c r="AT52" s="630"/>
    </row>
    <row r="53" spans="1:46" ht="15" customHeight="1" x14ac:dyDescent="0.25">
      <c r="F53" s="658"/>
      <c r="G53" s="347" t="s">
        <v>561</v>
      </c>
      <c r="H53" s="28"/>
      <c r="I53" s="29"/>
      <c r="J53" s="206"/>
      <c r="K53" s="29"/>
      <c r="L53" s="30" t="s">
        <v>227</v>
      </c>
      <c r="M53" s="29"/>
      <c r="N53" s="31"/>
      <c r="O53" s="31"/>
      <c r="P53" s="31"/>
      <c r="Q53" s="31"/>
      <c r="R53" s="31"/>
      <c r="S53" s="31"/>
      <c r="T53" s="31"/>
      <c r="U53" s="45"/>
      <c r="V53" s="45"/>
      <c r="W53" s="45"/>
      <c r="X53" s="46"/>
      <c r="Y53" s="47"/>
      <c r="Z53" s="45"/>
      <c r="AA53" s="48"/>
      <c r="AB53" s="138"/>
      <c r="AC53" s="608">
        <f>AQ53*(1+$AC$18)</f>
        <v>0</v>
      </c>
      <c r="AD53" s="609"/>
      <c r="AE53" s="609"/>
      <c r="AF53" s="610"/>
      <c r="AG53" s="613"/>
      <c r="AH53" s="613"/>
      <c r="AI53" s="649" t="str">
        <f>IF(AG53 ="","",AG53*AC53)</f>
        <v/>
      </c>
      <c r="AJ53" s="650"/>
      <c r="AK53" s="650"/>
      <c r="AL53" s="651"/>
      <c r="AM53" s="57"/>
      <c r="AQ53" s="608">
        <v>0</v>
      </c>
      <c r="AR53" s="609"/>
      <c r="AS53" s="609"/>
      <c r="AT53" s="610"/>
    </row>
    <row r="54" spans="1:46" ht="15" customHeight="1" x14ac:dyDescent="0.25">
      <c r="F54" s="658"/>
      <c r="G54" s="347" t="s">
        <v>562</v>
      </c>
      <c r="H54" s="28"/>
      <c r="I54" s="29"/>
      <c r="J54" s="206"/>
      <c r="K54" s="29"/>
      <c r="L54" s="30" t="s">
        <v>411</v>
      </c>
      <c r="M54" s="29"/>
      <c r="N54" s="31"/>
      <c r="O54" s="31"/>
      <c r="P54" s="31"/>
      <c r="Q54" s="31"/>
      <c r="R54" s="31"/>
      <c r="S54" s="31"/>
      <c r="T54" s="31"/>
      <c r="U54" s="45"/>
      <c r="V54" s="45"/>
      <c r="W54" s="45"/>
      <c r="X54" s="46"/>
      <c r="Y54" s="47"/>
      <c r="Z54" s="45"/>
      <c r="AA54" s="48"/>
      <c r="AB54" s="138"/>
      <c r="AC54" s="608">
        <f>AQ54*(1+$AC$18)</f>
        <v>0</v>
      </c>
      <c r="AD54" s="609"/>
      <c r="AE54" s="609"/>
      <c r="AF54" s="610"/>
      <c r="AG54" s="613"/>
      <c r="AH54" s="613"/>
      <c r="AI54" s="649" t="str">
        <f>IF(AG54 ="","",AG54*AC54)</f>
        <v/>
      </c>
      <c r="AJ54" s="650"/>
      <c r="AK54" s="650"/>
      <c r="AL54" s="651"/>
      <c r="AM54" s="57"/>
      <c r="AQ54" s="608">
        <v>0</v>
      </c>
      <c r="AR54" s="609"/>
      <c r="AS54" s="609"/>
      <c r="AT54" s="610"/>
    </row>
    <row r="55" spans="1:46" ht="15" customHeight="1" thickBot="1" x14ac:dyDescent="0.3">
      <c r="F55" s="659"/>
      <c r="G55" s="348" t="s">
        <v>563</v>
      </c>
      <c r="H55" s="97"/>
      <c r="I55" s="98"/>
      <c r="J55" s="265"/>
      <c r="K55" s="98"/>
      <c r="L55" s="99" t="s">
        <v>413</v>
      </c>
      <c r="M55" s="98"/>
      <c r="N55" s="97"/>
      <c r="O55" s="97"/>
      <c r="P55" s="97"/>
      <c r="Q55" s="97"/>
      <c r="R55" s="97"/>
      <c r="S55" s="97"/>
      <c r="T55" s="97"/>
      <c r="U55" s="126"/>
      <c r="V55" s="126"/>
      <c r="W55" s="126"/>
      <c r="X55" s="140"/>
      <c r="Y55" s="141"/>
      <c r="Z55" s="126"/>
      <c r="AA55" s="142"/>
      <c r="AB55" s="143"/>
      <c r="AC55" s="619">
        <f>AQ55*(1+$AC$18)</f>
        <v>0</v>
      </c>
      <c r="AD55" s="620"/>
      <c r="AE55" s="620"/>
      <c r="AF55" s="621"/>
      <c r="AG55" s="661"/>
      <c r="AH55" s="661"/>
      <c r="AI55" s="654" t="str">
        <f>IF(AG55 ="","",AG55*AC55)</f>
        <v/>
      </c>
      <c r="AJ55" s="655"/>
      <c r="AK55" s="655"/>
      <c r="AL55" s="656"/>
      <c r="AM55" s="57"/>
      <c r="AQ55" s="619">
        <v>0</v>
      </c>
      <c r="AR55" s="620"/>
      <c r="AS55" s="620"/>
      <c r="AT55" s="621"/>
    </row>
    <row r="56" spans="1:46" ht="15" customHeight="1" x14ac:dyDescent="0.25"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Q56" s="3"/>
      <c r="AR56" s="3"/>
      <c r="AS56" s="3"/>
      <c r="AT56" s="3"/>
    </row>
    <row r="57" spans="1:46" ht="15" customHeight="1" x14ac:dyDescent="0.25">
      <c r="V57" s="729" t="s">
        <v>15</v>
      </c>
      <c r="W57" s="729"/>
      <c r="X57" s="729"/>
      <c r="Y57" s="729"/>
      <c r="Z57" s="729"/>
      <c r="AA57" s="729"/>
      <c r="AB57" s="729"/>
      <c r="AC57" s="729"/>
      <c r="AD57" s="729"/>
      <c r="AE57" s="729"/>
      <c r="AF57" s="729"/>
      <c r="AG57" s="729"/>
      <c r="AH57" s="729"/>
      <c r="AI57" s="729"/>
      <c r="AJ57" s="729"/>
      <c r="AK57" s="729"/>
      <c r="AL57" s="729"/>
      <c r="AM57" s="3"/>
      <c r="AQ57" s="3"/>
      <c r="AR57" s="3"/>
      <c r="AS57" s="3"/>
      <c r="AT57" s="3"/>
    </row>
    <row r="58" spans="1:46" ht="15" customHeight="1" x14ac:dyDescent="0.25"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Q58" s="3"/>
      <c r="AR58" s="3"/>
      <c r="AS58" s="3"/>
      <c r="AT58" s="3"/>
    </row>
    <row r="59" spans="1:46" ht="19.5" customHeight="1" x14ac:dyDescent="0.25"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Q59" s="3"/>
      <c r="AR59" s="3"/>
      <c r="AS59" s="3"/>
      <c r="AT59" s="3"/>
    </row>
    <row r="60" spans="1:46" ht="15" customHeight="1" x14ac:dyDescent="0.25"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Q60" s="3"/>
      <c r="AR60" s="3"/>
      <c r="AS60" s="3"/>
      <c r="AT60" s="3"/>
    </row>
    <row r="61" spans="1:46" ht="15" customHeight="1" x14ac:dyDescent="0.25"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Q61" s="3"/>
      <c r="AR61" s="3"/>
      <c r="AS61" s="3"/>
      <c r="AT61" s="3"/>
    </row>
    <row r="62" spans="1:46" ht="15" customHeight="1" x14ac:dyDescent="0.25">
      <c r="A62" s="3"/>
      <c r="B62" s="3"/>
      <c r="C62" s="3"/>
      <c r="D62" s="3"/>
      <c r="E62" s="3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729"/>
      <c r="W62" s="729"/>
      <c r="X62" s="729"/>
      <c r="Y62" s="729"/>
      <c r="Z62" s="729"/>
      <c r="AA62" s="729"/>
      <c r="AB62" s="729"/>
      <c r="AC62" s="729"/>
      <c r="AD62" s="729"/>
      <c r="AE62" s="729"/>
      <c r="AF62" s="729"/>
      <c r="AG62" s="729"/>
      <c r="AH62" s="729"/>
      <c r="AI62" s="729"/>
      <c r="AJ62" s="729"/>
      <c r="AK62" s="729"/>
      <c r="AL62" s="729"/>
    </row>
    <row r="63" spans="1:46" ht="8.1" customHeight="1" x14ac:dyDescent="0.25">
      <c r="A63" s="196" t="s">
        <v>0</v>
      </c>
      <c r="B63" s="197"/>
      <c r="C63" s="197"/>
      <c r="D63" s="197"/>
      <c r="E63" s="197"/>
      <c r="F63" s="197"/>
      <c r="G63" s="197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9"/>
      <c r="X63" s="196" t="s">
        <v>1</v>
      </c>
      <c r="Y63" s="197"/>
      <c r="Z63" s="198"/>
      <c r="AA63" s="198"/>
      <c r="AB63" s="199"/>
      <c r="AC63" s="631" t="s">
        <v>343</v>
      </c>
      <c r="AD63" s="632"/>
      <c r="AE63" s="632"/>
      <c r="AF63" s="633"/>
      <c r="AG63" s="662" t="s">
        <v>2</v>
      </c>
      <c r="AH63" s="663"/>
      <c r="AI63" s="702" t="s">
        <v>3</v>
      </c>
      <c r="AJ63" s="703"/>
      <c r="AK63" s="703"/>
      <c r="AL63" s="704"/>
      <c r="AQ63" s="631" t="s">
        <v>32</v>
      </c>
      <c r="AR63" s="632"/>
      <c r="AS63" s="632"/>
      <c r="AT63" s="633"/>
    </row>
    <row r="64" spans="1:46" ht="8.1" customHeight="1" x14ac:dyDescent="0.25">
      <c r="A64" s="711" t="s">
        <v>264</v>
      </c>
      <c r="B64" s="712"/>
      <c r="C64" s="712"/>
      <c r="D64" s="712"/>
      <c r="E64" s="712"/>
      <c r="F64" s="712"/>
      <c r="G64" s="712"/>
      <c r="H64" s="712"/>
      <c r="I64" s="712"/>
      <c r="J64" s="712"/>
      <c r="K64" s="712"/>
      <c r="L64" s="712"/>
      <c r="M64" s="712"/>
      <c r="N64" s="712"/>
      <c r="O64" s="712"/>
      <c r="P64" s="712"/>
      <c r="Q64" s="712"/>
      <c r="R64" s="712"/>
      <c r="S64" s="712"/>
      <c r="T64" s="712"/>
      <c r="U64" s="712"/>
      <c r="V64" s="712"/>
      <c r="W64" s="713"/>
      <c r="X64" s="717" t="s">
        <v>121</v>
      </c>
      <c r="Y64" s="718"/>
      <c r="Z64" s="718"/>
      <c r="AA64" s="718"/>
      <c r="AB64" s="719"/>
      <c r="AC64" s="634"/>
      <c r="AD64" s="635"/>
      <c r="AE64" s="635"/>
      <c r="AF64" s="636"/>
      <c r="AG64" s="664"/>
      <c r="AH64" s="665"/>
      <c r="AI64" s="705"/>
      <c r="AJ64" s="706"/>
      <c r="AK64" s="706"/>
      <c r="AL64" s="707"/>
      <c r="AQ64" s="634"/>
      <c r="AR64" s="635"/>
      <c r="AS64" s="635"/>
      <c r="AT64" s="636"/>
    </row>
    <row r="65" spans="1:46" ht="8.1" customHeight="1" x14ac:dyDescent="0.25">
      <c r="A65" s="711"/>
      <c r="B65" s="712"/>
      <c r="C65" s="712"/>
      <c r="D65" s="712"/>
      <c r="E65" s="712"/>
      <c r="F65" s="712"/>
      <c r="G65" s="712"/>
      <c r="H65" s="712"/>
      <c r="I65" s="712"/>
      <c r="J65" s="712"/>
      <c r="K65" s="712"/>
      <c r="L65" s="712"/>
      <c r="M65" s="712"/>
      <c r="N65" s="712"/>
      <c r="O65" s="712"/>
      <c r="P65" s="712"/>
      <c r="Q65" s="712"/>
      <c r="R65" s="712"/>
      <c r="S65" s="712"/>
      <c r="T65" s="712"/>
      <c r="U65" s="712"/>
      <c r="V65" s="712"/>
      <c r="W65" s="713"/>
      <c r="X65" s="717"/>
      <c r="Y65" s="718"/>
      <c r="Z65" s="718"/>
      <c r="AA65" s="718"/>
      <c r="AB65" s="719"/>
      <c r="AC65" s="634"/>
      <c r="AD65" s="635"/>
      <c r="AE65" s="635"/>
      <c r="AF65" s="636"/>
      <c r="AG65" s="664"/>
      <c r="AH65" s="665"/>
      <c r="AI65" s="705"/>
      <c r="AJ65" s="706"/>
      <c r="AK65" s="706"/>
      <c r="AL65" s="707"/>
      <c r="AQ65" s="634"/>
      <c r="AR65" s="635"/>
      <c r="AS65" s="635"/>
      <c r="AT65" s="636"/>
    </row>
    <row r="66" spans="1:46" ht="8.1" customHeight="1" x14ac:dyDescent="0.25">
      <c r="A66" s="714"/>
      <c r="B66" s="715"/>
      <c r="C66" s="715"/>
      <c r="D66" s="715"/>
      <c r="E66" s="715"/>
      <c r="F66" s="715"/>
      <c r="G66" s="715"/>
      <c r="H66" s="715"/>
      <c r="I66" s="715"/>
      <c r="J66" s="715"/>
      <c r="K66" s="715"/>
      <c r="L66" s="715"/>
      <c r="M66" s="715"/>
      <c r="N66" s="715"/>
      <c r="O66" s="715"/>
      <c r="P66" s="715"/>
      <c r="Q66" s="715"/>
      <c r="R66" s="715"/>
      <c r="S66" s="715"/>
      <c r="T66" s="715"/>
      <c r="U66" s="715"/>
      <c r="V66" s="715"/>
      <c r="W66" s="716"/>
      <c r="X66" s="720"/>
      <c r="Y66" s="721"/>
      <c r="Z66" s="721"/>
      <c r="AA66" s="721"/>
      <c r="AB66" s="722"/>
      <c r="AC66" s="637"/>
      <c r="AD66" s="638"/>
      <c r="AE66" s="638"/>
      <c r="AF66" s="639"/>
      <c r="AG66" s="666"/>
      <c r="AH66" s="667"/>
      <c r="AI66" s="708"/>
      <c r="AJ66" s="709"/>
      <c r="AK66" s="709"/>
      <c r="AL66" s="710"/>
      <c r="AQ66" s="637"/>
      <c r="AR66" s="638"/>
      <c r="AS66" s="638"/>
      <c r="AT66" s="639"/>
    </row>
    <row r="67" spans="1:46" ht="15" customHeight="1" x14ac:dyDescent="0.25"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/>
      <c r="Z67" s="5"/>
      <c r="AA67" s="5"/>
      <c r="AB67" s="5"/>
      <c r="AC67" s="625">
        <f>AC18</f>
        <v>0.19</v>
      </c>
      <c r="AD67" s="626"/>
      <c r="AE67" s="626"/>
      <c r="AF67" s="627"/>
      <c r="AG67" s="8"/>
      <c r="AH67" s="8"/>
      <c r="AI67" s="9"/>
      <c r="AJ67" s="9"/>
      <c r="AK67" s="10"/>
      <c r="AL67" s="11"/>
      <c r="AQ67" s="200"/>
      <c r="AR67" s="201"/>
      <c r="AS67" s="201"/>
      <c r="AT67" s="201"/>
    </row>
    <row r="68" spans="1:46" ht="15" customHeight="1" thickBot="1" x14ac:dyDescent="0.3">
      <c r="F68" s="59" t="s">
        <v>16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Q68" s="60"/>
      <c r="AR68" s="60"/>
      <c r="AS68" s="60"/>
      <c r="AT68" s="60"/>
    </row>
    <row r="69" spans="1:46" ht="15" customHeight="1" x14ac:dyDescent="0.25">
      <c r="F69" s="145"/>
      <c r="G69" s="130" t="s">
        <v>276</v>
      </c>
      <c r="H69" s="144"/>
      <c r="I69" s="316"/>
      <c r="J69" s="271"/>
      <c r="K69" s="319"/>
      <c r="L69" s="144" t="s">
        <v>796</v>
      </c>
      <c r="M69" s="131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5"/>
      <c r="Y69" s="116"/>
      <c r="Z69" s="114"/>
      <c r="AA69" s="117"/>
      <c r="AB69" s="117"/>
      <c r="AC69" s="628">
        <v>189</v>
      </c>
      <c r="AD69" s="629"/>
      <c r="AE69" s="629"/>
      <c r="AF69" s="630"/>
      <c r="AG69" s="660"/>
      <c r="AH69" s="644"/>
      <c r="AI69" s="646" t="str">
        <f t="shared" ref="AI69:AI86" si="5">IF(AG69 ="","",AG69*AC69)</f>
        <v/>
      </c>
      <c r="AJ69" s="646"/>
      <c r="AK69" s="646"/>
      <c r="AL69" s="647"/>
      <c r="AM69" s="57"/>
      <c r="AQ69" s="628">
        <v>149</v>
      </c>
      <c r="AR69" s="629"/>
      <c r="AS69" s="629"/>
      <c r="AT69" s="630"/>
    </row>
    <row r="70" spans="1:46" ht="15" customHeight="1" x14ac:dyDescent="0.25">
      <c r="F70" s="168"/>
      <c r="G70" s="28" t="s">
        <v>277</v>
      </c>
      <c r="H70" s="30"/>
      <c r="I70" s="314"/>
      <c r="J70" s="206"/>
      <c r="K70" s="315"/>
      <c r="L70" s="30" t="s">
        <v>797</v>
      </c>
      <c r="M70" s="29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2"/>
      <c r="Y70" s="33"/>
      <c r="Z70" s="31"/>
      <c r="AA70" s="86"/>
      <c r="AB70" s="86"/>
      <c r="AC70" s="608">
        <v>81</v>
      </c>
      <c r="AD70" s="609"/>
      <c r="AE70" s="609"/>
      <c r="AF70" s="610"/>
      <c r="AG70" s="613"/>
      <c r="AH70" s="614"/>
      <c r="AI70" s="650" t="str">
        <f t="shared" si="5"/>
        <v/>
      </c>
      <c r="AJ70" s="650"/>
      <c r="AK70" s="650"/>
      <c r="AL70" s="651"/>
      <c r="AM70" s="57"/>
      <c r="AQ70" s="608">
        <v>65</v>
      </c>
      <c r="AR70" s="609"/>
      <c r="AS70" s="609"/>
      <c r="AT70" s="610"/>
    </row>
    <row r="71" spans="1:46" ht="15" customHeight="1" x14ac:dyDescent="0.25">
      <c r="F71" s="168"/>
      <c r="G71" s="28" t="s">
        <v>278</v>
      </c>
      <c r="H71" s="30"/>
      <c r="I71" s="314"/>
      <c r="J71" s="206"/>
      <c r="K71" s="315"/>
      <c r="L71" s="28" t="s">
        <v>798</v>
      </c>
      <c r="M71" s="29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2"/>
      <c r="Y71" s="33"/>
      <c r="Z71" s="31"/>
      <c r="AA71" s="86"/>
      <c r="AB71" s="86"/>
      <c r="AC71" s="608">
        <v>142</v>
      </c>
      <c r="AD71" s="609"/>
      <c r="AE71" s="609"/>
      <c r="AF71" s="610"/>
      <c r="AG71" s="613"/>
      <c r="AH71" s="614"/>
      <c r="AI71" s="650" t="str">
        <f t="shared" si="5"/>
        <v/>
      </c>
      <c r="AJ71" s="650"/>
      <c r="AK71" s="650"/>
      <c r="AL71" s="651"/>
      <c r="AM71" s="57"/>
      <c r="AQ71" s="608">
        <v>113</v>
      </c>
      <c r="AR71" s="609"/>
      <c r="AS71" s="609"/>
      <c r="AT71" s="610"/>
    </row>
    <row r="72" spans="1:46" ht="15" customHeight="1" x14ac:dyDescent="0.25">
      <c r="F72" s="168"/>
      <c r="G72" s="28" t="s">
        <v>279</v>
      </c>
      <c r="H72" s="30"/>
      <c r="I72" s="314"/>
      <c r="J72" s="206"/>
      <c r="K72" s="315"/>
      <c r="L72" s="30" t="s">
        <v>799</v>
      </c>
      <c r="M72" s="29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2"/>
      <c r="Y72" s="33"/>
      <c r="Z72" s="31"/>
      <c r="AA72" s="86"/>
      <c r="AB72" s="86"/>
      <c r="AC72" s="608">
        <v>113</v>
      </c>
      <c r="AD72" s="609"/>
      <c r="AE72" s="609"/>
      <c r="AF72" s="610"/>
      <c r="AG72" s="613"/>
      <c r="AH72" s="614"/>
      <c r="AI72" s="650" t="str">
        <f t="shared" si="5"/>
        <v/>
      </c>
      <c r="AJ72" s="650"/>
      <c r="AK72" s="650"/>
      <c r="AL72" s="651"/>
      <c r="AM72" s="57"/>
      <c r="AQ72" s="608">
        <v>91</v>
      </c>
      <c r="AR72" s="609"/>
      <c r="AS72" s="609"/>
      <c r="AT72" s="610"/>
    </row>
    <row r="73" spans="1:46" ht="15" customHeight="1" x14ac:dyDescent="0.25">
      <c r="F73" s="168"/>
      <c r="G73" s="28" t="s">
        <v>280</v>
      </c>
      <c r="H73" s="30"/>
      <c r="I73" s="314"/>
      <c r="J73" s="206"/>
      <c r="K73" s="315"/>
      <c r="L73" s="30" t="s">
        <v>800</v>
      </c>
      <c r="M73" s="29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2"/>
      <c r="Y73" s="33"/>
      <c r="Z73" s="31"/>
      <c r="AA73" s="86"/>
      <c r="AB73" s="86"/>
      <c r="AC73" s="608">
        <v>738</v>
      </c>
      <c r="AD73" s="609"/>
      <c r="AE73" s="609"/>
      <c r="AF73" s="610"/>
      <c r="AG73" s="613"/>
      <c r="AH73" s="614"/>
      <c r="AI73" s="650" t="str">
        <f t="shared" si="5"/>
        <v/>
      </c>
      <c r="AJ73" s="650"/>
      <c r="AK73" s="650"/>
      <c r="AL73" s="651"/>
      <c r="AM73" s="57"/>
      <c r="AQ73" s="608">
        <v>585</v>
      </c>
      <c r="AR73" s="609"/>
      <c r="AS73" s="609"/>
      <c r="AT73" s="610"/>
    </row>
    <row r="74" spans="1:46" ht="15" customHeight="1" x14ac:dyDescent="0.25">
      <c r="F74" s="168"/>
      <c r="G74" s="28" t="s">
        <v>281</v>
      </c>
      <c r="H74" s="30"/>
      <c r="I74" s="314"/>
      <c r="J74" s="206"/>
      <c r="K74" s="315"/>
      <c r="L74" s="30" t="s">
        <v>801</v>
      </c>
      <c r="M74" s="29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2"/>
      <c r="Y74" s="33"/>
      <c r="Z74" s="31"/>
      <c r="AA74" s="86"/>
      <c r="AB74" s="86"/>
      <c r="AC74" s="608">
        <v>224</v>
      </c>
      <c r="AD74" s="609"/>
      <c r="AE74" s="609"/>
      <c r="AF74" s="610"/>
      <c r="AG74" s="613"/>
      <c r="AH74" s="614"/>
      <c r="AI74" s="650" t="str">
        <f t="shared" si="5"/>
        <v/>
      </c>
      <c r="AJ74" s="650"/>
      <c r="AK74" s="650"/>
      <c r="AL74" s="651"/>
      <c r="AM74" s="57"/>
      <c r="AQ74" s="608">
        <v>179</v>
      </c>
      <c r="AR74" s="609"/>
      <c r="AS74" s="609"/>
      <c r="AT74" s="610"/>
    </row>
    <row r="75" spans="1:46" ht="15" customHeight="1" x14ac:dyDescent="0.25">
      <c r="F75" s="168"/>
      <c r="G75" s="28" t="s">
        <v>282</v>
      </c>
      <c r="H75" s="30"/>
      <c r="I75" s="314"/>
      <c r="J75" s="206"/>
      <c r="K75" s="315"/>
      <c r="L75" s="30" t="s">
        <v>785</v>
      </c>
      <c r="M75" s="29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2"/>
      <c r="Y75" s="33"/>
      <c r="Z75" s="31"/>
      <c r="AA75" s="86"/>
      <c r="AB75" s="86"/>
      <c r="AC75" s="608">
        <v>289</v>
      </c>
      <c r="AD75" s="609"/>
      <c r="AE75" s="609"/>
      <c r="AF75" s="610"/>
      <c r="AG75" s="613"/>
      <c r="AH75" s="614"/>
      <c r="AI75" s="650" t="str">
        <f t="shared" si="5"/>
        <v/>
      </c>
      <c r="AJ75" s="650"/>
      <c r="AK75" s="650"/>
      <c r="AL75" s="651"/>
      <c r="AM75" s="57"/>
      <c r="AQ75" s="608">
        <v>229</v>
      </c>
      <c r="AR75" s="609"/>
      <c r="AS75" s="609"/>
      <c r="AT75" s="610"/>
    </row>
    <row r="76" spans="1:46" ht="15" customHeight="1" x14ac:dyDescent="0.25">
      <c r="F76" s="168"/>
      <c r="G76" s="28" t="s">
        <v>283</v>
      </c>
      <c r="H76" s="30"/>
      <c r="I76" s="314"/>
      <c r="J76" s="206"/>
      <c r="K76" s="315"/>
      <c r="L76" s="30" t="s">
        <v>786</v>
      </c>
      <c r="M76" s="29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2"/>
      <c r="Y76" s="33"/>
      <c r="Z76" s="31"/>
      <c r="AA76" s="86"/>
      <c r="AB76" s="86"/>
      <c r="AC76" s="608">
        <v>89</v>
      </c>
      <c r="AD76" s="609"/>
      <c r="AE76" s="609"/>
      <c r="AF76" s="610"/>
      <c r="AG76" s="613"/>
      <c r="AH76" s="614"/>
      <c r="AI76" s="650" t="str">
        <f t="shared" si="5"/>
        <v/>
      </c>
      <c r="AJ76" s="650"/>
      <c r="AK76" s="650"/>
      <c r="AL76" s="651"/>
      <c r="AM76" s="57"/>
      <c r="AQ76" s="608">
        <v>71</v>
      </c>
      <c r="AR76" s="609"/>
      <c r="AS76" s="609"/>
      <c r="AT76" s="610"/>
    </row>
    <row r="77" spans="1:46" ht="15" customHeight="1" x14ac:dyDescent="0.25">
      <c r="F77" s="168"/>
      <c r="G77" s="28" t="s">
        <v>284</v>
      </c>
      <c r="H77" s="30"/>
      <c r="I77" s="314"/>
      <c r="J77" s="206"/>
      <c r="K77" s="315"/>
      <c r="L77" s="30" t="s">
        <v>787</v>
      </c>
      <c r="M77" s="29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2"/>
      <c r="Y77" s="33"/>
      <c r="Z77" s="31"/>
      <c r="AA77" s="86"/>
      <c r="AB77" s="86"/>
      <c r="AC77" s="608">
        <v>289</v>
      </c>
      <c r="AD77" s="609"/>
      <c r="AE77" s="609"/>
      <c r="AF77" s="610"/>
      <c r="AG77" s="613"/>
      <c r="AH77" s="614"/>
      <c r="AI77" s="650" t="str">
        <f t="shared" si="5"/>
        <v/>
      </c>
      <c r="AJ77" s="650"/>
      <c r="AK77" s="650"/>
      <c r="AL77" s="651"/>
      <c r="AM77" s="57"/>
      <c r="AQ77" s="608">
        <v>229</v>
      </c>
      <c r="AR77" s="609"/>
      <c r="AS77" s="609"/>
      <c r="AT77" s="610"/>
    </row>
    <row r="78" spans="1:46" ht="15" customHeight="1" x14ac:dyDescent="0.25">
      <c r="F78" s="168"/>
      <c r="G78" s="28" t="s">
        <v>285</v>
      </c>
      <c r="H78" s="30"/>
      <c r="I78" s="314"/>
      <c r="J78" s="206"/>
      <c r="K78" s="315"/>
      <c r="L78" s="28" t="s">
        <v>788</v>
      </c>
      <c r="M78" s="29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2"/>
      <c r="Y78" s="33"/>
      <c r="Z78" s="31"/>
      <c r="AA78" s="86"/>
      <c r="AB78" s="86"/>
      <c r="AC78" s="608">
        <v>89</v>
      </c>
      <c r="AD78" s="609"/>
      <c r="AE78" s="609"/>
      <c r="AF78" s="610"/>
      <c r="AG78" s="613"/>
      <c r="AH78" s="614"/>
      <c r="AI78" s="650" t="str">
        <f t="shared" si="5"/>
        <v/>
      </c>
      <c r="AJ78" s="650"/>
      <c r="AK78" s="650"/>
      <c r="AL78" s="651"/>
      <c r="AM78" s="57"/>
      <c r="AQ78" s="608">
        <v>71</v>
      </c>
      <c r="AR78" s="609"/>
      <c r="AS78" s="609"/>
      <c r="AT78" s="610"/>
    </row>
    <row r="79" spans="1:46" ht="15" customHeight="1" x14ac:dyDescent="0.25">
      <c r="F79" s="168"/>
      <c r="G79" s="28" t="s">
        <v>286</v>
      </c>
      <c r="H79" s="30"/>
      <c r="I79" s="314"/>
      <c r="J79" s="206"/>
      <c r="K79" s="315"/>
      <c r="L79" s="28" t="s">
        <v>790</v>
      </c>
      <c r="M79" s="29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2"/>
      <c r="Y79" s="33"/>
      <c r="Z79" s="31"/>
      <c r="AA79" s="86"/>
      <c r="AB79" s="86"/>
      <c r="AC79" s="608">
        <v>205</v>
      </c>
      <c r="AD79" s="609"/>
      <c r="AE79" s="609"/>
      <c r="AF79" s="610"/>
      <c r="AG79" s="613"/>
      <c r="AH79" s="614"/>
      <c r="AI79" s="650" t="str">
        <f t="shared" si="5"/>
        <v/>
      </c>
      <c r="AJ79" s="650"/>
      <c r="AK79" s="650"/>
      <c r="AL79" s="651"/>
      <c r="AM79" s="57"/>
      <c r="AQ79" s="608">
        <v>163</v>
      </c>
      <c r="AR79" s="609"/>
      <c r="AS79" s="609"/>
      <c r="AT79" s="610"/>
    </row>
    <row r="80" spans="1:46" ht="15" customHeight="1" x14ac:dyDescent="0.25">
      <c r="F80" s="168"/>
      <c r="G80" s="28" t="s">
        <v>287</v>
      </c>
      <c r="H80" s="30"/>
      <c r="I80" s="314"/>
      <c r="J80" s="206"/>
      <c r="K80" s="315"/>
      <c r="L80" s="28" t="s">
        <v>791</v>
      </c>
      <c r="M80" s="29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2"/>
      <c r="Y80" s="33"/>
      <c r="Z80" s="31"/>
      <c r="AA80" s="86"/>
      <c r="AB80" s="86"/>
      <c r="AC80" s="608">
        <v>162</v>
      </c>
      <c r="AD80" s="609"/>
      <c r="AE80" s="609"/>
      <c r="AF80" s="610"/>
      <c r="AG80" s="613"/>
      <c r="AH80" s="614"/>
      <c r="AI80" s="650" t="str">
        <f t="shared" si="5"/>
        <v/>
      </c>
      <c r="AJ80" s="650"/>
      <c r="AK80" s="650"/>
      <c r="AL80" s="651"/>
      <c r="AM80" s="57"/>
      <c r="AQ80" s="608">
        <v>131</v>
      </c>
      <c r="AR80" s="609"/>
      <c r="AS80" s="609"/>
      <c r="AT80" s="610"/>
    </row>
    <row r="81" spans="6:46" ht="15" customHeight="1" x14ac:dyDescent="0.25">
      <c r="F81" s="168"/>
      <c r="G81" s="28" t="s">
        <v>288</v>
      </c>
      <c r="H81" s="30"/>
      <c r="I81" s="314"/>
      <c r="J81" s="206"/>
      <c r="K81" s="315"/>
      <c r="L81" s="30" t="s">
        <v>802</v>
      </c>
      <c r="M81" s="29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2"/>
      <c r="Y81" s="33"/>
      <c r="Z81" s="31"/>
      <c r="AA81" s="86"/>
      <c r="AB81" s="86"/>
      <c r="AC81" s="608">
        <v>570</v>
      </c>
      <c r="AD81" s="609"/>
      <c r="AE81" s="609"/>
      <c r="AF81" s="610"/>
      <c r="AG81" s="613"/>
      <c r="AH81" s="614"/>
      <c r="AI81" s="650" t="str">
        <f t="shared" si="5"/>
        <v/>
      </c>
      <c r="AJ81" s="650"/>
      <c r="AK81" s="650"/>
      <c r="AL81" s="651"/>
      <c r="AM81" s="57"/>
      <c r="AQ81" s="608">
        <v>456</v>
      </c>
      <c r="AR81" s="609"/>
      <c r="AS81" s="609"/>
      <c r="AT81" s="610"/>
    </row>
    <row r="82" spans="6:46" ht="15" customHeight="1" x14ac:dyDescent="0.25">
      <c r="F82" s="168"/>
      <c r="G82" s="28" t="s">
        <v>334</v>
      </c>
      <c r="H82" s="30"/>
      <c r="I82" s="314"/>
      <c r="J82" s="206"/>
      <c r="K82" s="315"/>
      <c r="L82" s="30" t="s">
        <v>803</v>
      </c>
      <c r="M82" s="29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2"/>
      <c r="Y82" s="33"/>
      <c r="Z82" s="31"/>
      <c r="AA82" s="86"/>
      <c r="AB82" s="86"/>
      <c r="AC82" s="608">
        <v>768</v>
      </c>
      <c r="AD82" s="609"/>
      <c r="AE82" s="609"/>
      <c r="AF82" s="610"/>
      <c r="AG82" s="613"/>
      <c r="AH82" s="614"/>
      <c r="AI82" s="650" t="str">
        <f t="shared" ref="AI82" si="6">IF(AG82 ="","",AG82*AC82)</f>
        <v/>
      </c>
      <c r="AJ82" s="650"/>
      <c r="AK82" s="650"/>
      <c r="AL82" s="651"/>
      <c r="AM82" s="57"/>
      <c r="AQ82" s="608">
        <v>615</v>
      </c>
      <c r="AR82" s="609"/>
      <c r="AS82" s="609"/>
      <c r="AT82" s="610"/>
    </row>
    <row r="83" spans="6:46" ht="15" customHeight="1" x14ac:dyDescent="0.25">
      <c r="F83" s="168"/>
      <c r="G83" s="28" t="s">
        <v>289</v>
      </c>
      <c r="H83" s="30"/>
      <c r="I83" s="314"/>
      <c r="J83" s="206"/>
      <c r="K83" s="315"/>
      <c r="L83" s="30" t="s">
        <v>792</v>
      </c>
      <c r="M83" s="29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2"/>
      <c r="Y83" s="33"/>
      <c r="Z83" s="31"/>
      <c r="AA83" s="86"/>
      <c r="AB83" s="86"/>
      <c r="AC83" s="608">
        <v>506</v>
      </c>
      <c r="AD83" s="609"/>
      <c r="AE83" s="609"/>
      <c r="AF83" s="610"/>
      <c r="AG83" s="613"/>
      <c r="AH83" s="614"/>
      <c r="AI83" s="650" t="str">
        <f t="shared" si="5"/>
        <v/>
      </c>
      <c r="AJ83" s="650"/>
      <c r="AK83" s="650"/>
      <c r="AL83" s="651"/>
      <c r="AM83" s="57"/>
      <c r="AQ83" s="608">
        <v>369</v>
      </c>
      <c r="AR83" s="609"/>
      <c r="AS83" s="609"/>
      <c r="AT83" s="610"/>
    </row>
    <row r="84" spans="6:46" ht="15" customHeight="1" x14ac:dyDescent="0.25">
      <c r="F84" s="169"/>
      <c r="G84" s="28" t="s">
        <v>290</v>
      </c>
      <c r="H84" s="30"/>
      <c r="I84" s="314"/>
      <c r="J84" s="206"/>
      <c r="K84" s="29"/>
      <c r="L84" s="30" t="s">
        <v>746</v>
      </c>
      <c r="M84" s="71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4"/>
      <c r="Y84" s="75"/>
      <c r="Z84" s="73"/>
      <c r="AA84" s="76"/>
      <c r="AB84" s="76"/>
      <c r="AC84" s="608">
        <v>101</v>
      </c>
      <c r="AD84" s="609"/>
      <c r="AE84" s="609"/>
      <c r="AF84" s="610"/>
      <c r="AG84" s="613"/>
      <c r="AH84" s="614"/>
      <c r="AI84" s="649" t="str">
        <f t="shared" si="5"/>
        <v/>
      </c>
      <c r="AJ84" s="650"/>
      <c r="AK84" s="650"/>
      <c r="AL84" s="651"/>
      <c r="AM84" s="57"/>
      <c r="AQ84" s="608">
        <v>73</v>
      </c>
      <c r="AR84" s="609"/>
      <c r="AS84" s="609"/>
      <c r="AT84" s="610"/>
    </row>
    <row r="85" spans="6:46" ht="15" customHeight="1" x14ac:dyDescent="0.25">
      <c r="F85" s="169"/>
      <c r="G85" s="28" t="s">
        <v>291</v>
      </c>
      <c r="H85" s="30"/>
      <c r="I85" s="314"/>
      <c r="J85" s="206"/>
      <c r="K85" s="29"/>
      <c r="L85" s="30" t="s">
        <v>263</v>
      </c>
      <c r="M85" s="71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4"/>
      <c r="Y85" s="75"/>
      <c r="Z85" s="73"/>
      <c r="AA85" s="76"/>
      <c r="AB85" s="76"/>
      <c r="AC85" s="608">
        <v>1053</v>
      </c>
      <c r="AD85" s="609"/>
      <c r="AE85" s="609"/>
      <c r="AF85" s="610"/>
      <c r="AG85" s="613"/>
      <c r="AH85" s="614"/>
      <c r="AI85" s="649" t="str">
        <f t="shared" si="5"/>
        <v/>
      </c>
      <c r="AJ85" s="650"/>
      <c r="AK85" s="650"/>
      <c r="AL85" s="651"/>
      <c r="AM85" s="57"/>
      <c r="AQ85" s="608">
        <v>823</v>
      </c>
      <c r="AR85" s="609"/>
      <c r="AS85" s="609"/>
      <c r="AT85" s="610"/>
    </row>
    <row r="86" spans="6:46" ht="15" customHeight="1" thickBot="1" x14ac:dyDescent="0.3">
      <c r="F86" s="154"/>
      <c r="G86" s="155" t="s">
        <v>292</v>
      </c>
      <c r="H86" s="156"/>
      <c r="I86" s="317"/>
      <c r="J86" s="215"/>
      <c r="K86" s="98"/>
      <c r="L86" s="156" t="s">
        <v>793</v>
      </c>
      <c r="M86" s="98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9"/>
      <c r="Y86" s="100"/>
      <c r="Z86" s="97"/>
      <c r="AA86" s="101"/>
      <c r="AB86" s="101"/>
      <c r="AC86" s="619">
        <v>177</v>
      </c>
      <c r="AD86" s="620"/>
      <c r="AE86" s="620"/>
      <c r="AF86" s="621"/>
      <c r="AG86" s="661"/>
      <c r="AH86" s="653"/>
      <c r="AI86" s="655" t="str">
        <f t="shared" si="5"/>
        <v/>
      </c>
      <c r="AJ86" s="655"/>
      <c r="AK86" s="655"/>
      <c r="AL86" s="656"/>
      <c r="AM86" s="57"/>
      <c r="AQ86" s="619">
        <v>143</v>
      </c>
      <c r="AR86" s="620"/>
      <c r="AS86" s="620"/>
      <c r="AT86" s="621"/>
    </row>
    <row r="87" spans="6:46" ht="21" customHeight="1" thickBot="1" x14ac:dyDescent="0.35">
      <c r="F87" s="3"/>
      <c r="G87" s="179" t="s">
        <v>20</v>
      </c>
      <c r="H87" s="3"/>
      <c r="I87" s="53"/>
      <c r="J87" s="180"/>
      <c r="K87" s="53"/>
      <c r="L87" s="181"/>
      <c r="M87" s="53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6"/>
      <c r="Y87" s="55"/>
      <c r="Z87" s="55"/>
      <c r="AA87" s="182"/>
      <c r="AB87" s="182"/>
      <c r="AC87" s="182"/>
      <c r="AD87" s="182"/>
      <c r="AE87" s="182"/>
      <c r="AF87" s="182"/>
      <c r="AG87" s="182"/>
      <c r="AH87" s="183" t="s">
        <v>21</v>
      </c>
      <c r="AI87" s="683">
        <f>SUM(AI20:AL56)+SUM(AI69:AL86)</f>
        <v>0</v>
      </c>
      <c r="AJ87" s="684"/>
      <c r="AK87" s="684"/>
      <c r="AL87" s="685"/>
      <c r="AM87" s="57"/>
      <c r="AQ87" s="182"/>
      <c r="AR87" s="182"/>
      <c r="AS87" s="182"/>
      <c r="AT87" s="182"/>
    </row>
    <row r="88" spans="6:46" ht="6.75" customHeight="1" x14ac:dyDescent="0.25">
      <c r="F88" s="184"/>
      <c r="G88" s="686"/>
      <c r="H88" s="686"/>
      <c r="I88" s="686"/>
      <c r="J88" s="686"/>
      <c r="K88" s="686"/>
      <c r="L88" s="686"/>
      <c r="M88" s="686"/>
      <c r="N88" s="686"/>
      <c r="O88" s="686"/>
      <c r="P88" s="686"/>
      <c r="Q88" s="686"/>
      <c r="R88" s="686"/>
      <c r="S88" s="686"/>
      <c r="T88" s="686"/>
      <c r="U88" s="686"/>
      <c r="V88" s="686"/>
      <c r="W88" s="686"/>
      <c r="X88" s="686"/>
      <c r="Y88" s="686"/>
      <c r="Z88" s="686"/>
      <c r="AA88" s="686"/>
      <c r="AB88" s="687"/>
      <c r="AC88" s="628"/>
      <c r="AD88" s="629"/>
      <c r="AE88" s="629"/>
      <c r="AF88" s="630"/>
      <c r="AG88" s="660"/>
      <c r="AH88" s="644"/>
      <c r="AI88" s="688" t="str">
        <f>IF(AG88="","",AG88*AC88)</f>
        <v/>
      </c>
      <c r="AJ88" s="688"/>
      <c r="AK88" s="688"/>
      <c r="AL88" s="689"/>
      <c r="AM88" s="57"/>
      <c r="AQ88" s="628"/>
      <c r="AR88" s="629"/>
      <c r="AS88" s="629"/>
      <c r="AT88" s="630"/>
    </row>
    <row r="89" spans="6:46" ht="17.100000000000001" customHeight="1" x14ac:dyDescent="0.25">
      <c r="F89" s="185">
        <v>1</v>
      </c>
      <c r="G89" s="611" t="s">
        <v>804</v>
      </c>
      <c r="H89" s="611"/>
      <c r="I89" s="611"/>
      <c r="J89" s="611"/>
      <c r="K89" s="611"/>
      <c r="L89" s="611"/>
      <c r="M89" s="611"/>
      <c r="N89" s="611"/>
      <c r="O89" s="611"/>
      <c r="P89" s="611"/>
      <c r="Q89" s="611"/>
      <c r="R89" s="611"/>
      <c r="S89" s="611"/>
      <c r="T89" s="611"/>
      <c r="U89" s="611"/>
      <c r="V89" s="611"/>
      <c r="W89" s="611"/>
      <c r="X89" s="611"/>
      <c r="Y89" s="611"/>
      <c r="Z89" s="611"/>
      <c r="AA89" s="611"/>
      <c r="AB89" s="612"/>
      <c r="AC89" s="608"/>
      <c r="AD89" s="609"/>
      <c r="AE89" s="609"/>
      <c r="AF89" s="610"/>
      <c r="AG89" s="613"/>
      <c r="AH89" s="614"/>
      <c r="AI89" s="615" t="str">
        <f>IF(AG89="","",AG89*AC89)</f>
        <v/>
      </c>
      <c r="AJ89" s="615"/>
      <c r="AK89" s="615"/>
      <c r="AL89" s="616"/>
      <c r="AM89" s="57"/>
      <c r="AQ89" s="608"/>
      <c r="AR89" s="609"/>
      <c r="AS89" s="609"/>
      <c r="AT89" s="610"/>
    </row>
    <row r="90" spans="6:46" ht="17.100000000000001" customHeight="1" x14ac:dyDescent="0.25">
      <c r="F90" s="185">
        <v>2</v>
      </c>
      <c r="G90" s="681"/>
      <c r="H90" s="681"/>
      <c r="I90" s="681"/>
      <c r="J90" s="681"/>
      <c r="K90" s="681"/>
      <c r="L90" s="681"/>
      <c r="M90" s="681"/>
      <c r="N90" s="681"/>
      <c r="O90" s="681"/>
      <c r="P90" s="681"/>
      <c r="Q90" s="681"/>
      <c r="R90" s="681"/>
      <c r="S90" s="681"/>
      <c r="T90" s="681"/>
      <c r="U90" s="681"/>
      <c r="V90" s="681"/>
      <c r="W90" s="681"/>
      <c r="X90" s="681"/>
      <c r="Y90" s="681"/>
      <c r="Z90" s="681"/>
      <c r="AA90" s="681"/>
      <c r="AB90" s="682"/>
      <c r="AC90" s="608"/>
      <c r="AD90" s="609"/>
      <c r="AE90" s="609"/>
      <c r="AF90" s="610"/>
      <c r="AG90" s="613"/>
      <c r="AH90" s="614"/>
      <c r="AI90" s="615" t="str">
        <f>IF(AG90="","",AG90*AC90)</f>
        <v/>
      </c>
      <c r="AJ90" s="615"/>
      <c r="AK90" s="615"/>
      <c r="AL90" s="616"/>
      <c r="AM90" s="57"/>
      <c r="AQ90" s="608"/>
      <c r="AR90" s="609"/>
      <c r="AS90" s="609"/>
      <c r="AT90" s="610"/>
    </row>
    <row r="91" spans="6:46" ht="17.100000000000001" customHeight="1" x14ac:dyDescent="0.25">
      <c r="F91" s="185">
        <v>3</v>
      </c>
      <c r="G91" s="617"/>
      <c r="H91" s="617"/>
      <c r="I91" s="617"/>
      <c r="J91" s="617"/>
      <c r="K91" s="617"/>
      <c r="L91" s="617"/>
      <c r="M91" s="617"/>
      <c r="N91" s="617"/>
      <c r="O91" s="617"/>
      <c r="P91" s="617"/>
      <c r="Q91" s="617"/>
      <c r="R91" s="617"/>
      <c r="S91" s="617"/>
      <c r="T91" s="617"/>
      <c r="U91" s="617"/>
      <c r="V91" s="617"/>
      <c r="W91" s="617"/>
      <c r="X91" s="617"/>
      <c r="Y91" s="617"/>
      <c r="Z91" s="617"/>
      <c r="AA91" s="617"/>
      <c r="AB91" s="618"/>
      <c r="AC91" s="608"/>
      <c r="AD91" s="609"/>
      <c r="AE91" s="609"/>
      <c r="AF91" s="610"/>
      <c r="AG91" s="613"/>
      <c r="AH91" s="614"/>
      <c r="AI91" s="615" t="str">
        <f t="shared" ref="AI91:AI108" si="7">IF(AG91="","",AG91*AC91)</f>
        <v/>
      </c>
      <c r="AJ91" s="615"/>
      <c r="AK91" s="615"/>
      <c r="AL91" s="616"/>
      <c r="AM91" s="57"/>
      <c r="AQ91" s="608"/>
      <c r="AR91" s="609"/>
      <c r="AS91" s="609"/>
      <c r="AT91" s="610"/>
    </row>
    <row r="92" spans="6:46" ht="17.100000000000001" customHeight="1" x14ac:dyDescent="0.25">
      <c r="F92" s="185">
        <v>4</v>
      </c>
      <c r="G92" s="617"/>
      <c r="H92" s="617"/>
      <c r="I92" s="617"/>
      <c r="J92" s="617"/>
      <c r="K92" s="617"/>
      <c r="L92" s="617"/>
      <c r="M92" s="617"/>
      <c r="N92" s="617"/>
      <c r="O92" s="617"/>
      <c r="P92" s="617"/>
      <c r="Q92" s="617"/>
      <c r="R92" s="617"/>
      <c r="S92" s="617"/>
      <c r="T92" s="617"/>
      <c r="U92" s="617"/>
      <c r="V92" s="617"/>
      <c r="W92" s="617"/>
      <c r="X92" s="617"/>
      <c r="Y92" s="617"/>
      <c r="Z92" s="617"/>
      <c r="AA92" s="617"/>
      <c r="AB92" s="618"/>
      <c r="AC92" s="608"/>
      <c r="AD92" s="609"/>
      <c r="AE92" s="609"/>
      <c r="AF92" s="610"/>
      <c r="AG92" s="613"/>
      <c r="AH92" s="614"/>
      <c r="AI92" s="615" t="str">
        <f t="shared" si="7"/>
        <v/>
      </c>
      <c r="AJ92" s="615"/>
      <c r="AK92" s="615"/>
      <c r="AL92" s="616"/>
      <c r="AM92" s="57"/>
      <c r="AQ92" s="608"/>
      <c r="AR92" s="609"/>
      <c r="AS92" s="609"/>
      <c r="AT92" s="610"/>
    </row>
    <row r="93" spans="6:46" ht="17.100000000000001" customHeight="1" x14ac:dyDescent="0.25">
      <c r="F93" s="185">
        <v>5</v>
      </c>
      <c r="G93" s="617"/>
      <c r="H93" s="617"/>
      <c r="I93" s="617"/>
      <c r="J93" s="617"/>
      <c r="K93" s="617"/>
      <c r="L93" s="617"/>
      <c r="M93" s="617"/>
      <c r="N93" s="617"/>
      <c r="O93" s="617"/>
      <c r="P93" s="617"/>
      <c r="Q93" s="617"/>
      <c r="R93" s="617"/>
      <c r="S93" s="617"/>
      <c r="T93" s="617"/>
      <c r="U93" s="617"/>
      <c r="V93" s="617"/>
      <c r="W93" s="617"/>
      <c r="X93" s="617"/>
      <c r="Y93" s="617"/>
      <c r="Z93" s="617"/>
      <c r="AA93" s="617"/>
      <c r="AB93" s="618"/>
      <c r="AC93" s="608"/>
      <c r="AD93" s="609"/>
      <c r="AE93" s="609"/>
      <c r="AF93" s="610"/>
      <c r="AG93" s="613"/>
      <c r="AH93" s="614"/>
      <c r="AI93" s="615" t="str">
        <f t="shared" si="7"/>
        <v/>
      </c>
      <c r="AJ93" s="615"/>
      <c r="AK93" s="615"/>
      <c r="AL93" s="616"/>
      <c r="AM93" s="57"/>
      <c r="AQ93" s="608"/>
      <c r="AR93" s="609"/>
      <c r="AS93" s="609"/>
      <c r="AT93" s="610"/>
    </row>
    <row r="94" spans="6:46" ht="17.100000000000001" customHeight="1" x14ac:dyDescent="0.25">
      <c r="F94" s="185">
        <v>6</v>
      </c>
      <c r="G94" s="617"/>
      <c r="H94" s="617"/>
      <c r="I94" s="617"/>
      <c r="J94" s="617"/>
      <c r="K94" s="617"/>
      <c r="L94" s="617"/>
      <c r="M94" s="617"/>
      <c r="N94" s="617"/>
      <c r="O94" s="617"/>
      <c r="P94" s="617"/>
      <c r="Q94" s="617"/>
      <c r="R94" s="617"/>
      <c r="S94" s="617"/>
      <c r="T94" s="617"/>
      <c r="U94" s="617"/>
      <c r="V94" s="617"/>
      <c r="W94" s="617"/>
      <c r="X94" s="617"/>
      <c r="Y94" s="617"/>
      <c r="Z94" s="617"/>
      <c r="AA94" s="617"/>
      <c r="AB94" s="618"/>
      <c r="AC94" s="608"/>
      <c r="AD94" s="609"/>
      <c r="AE94" s="609"/>
      <c r="AF94" s="610"/>
      <c r="AG94" s="613"/>
      <c r="AH94" s="614"/>
      <c r="AI94" s="615" t="str">
        <f t="shared" si="7"/>
        <v/>
      </c>
      <c r="AJ94" s="615"/>
      <c r="AK94" s="615"/>
      <c r="AL94" s="616"/>
      <c r="AM94" s="57"/>
      <c r="AQ94" s="608"/>
      <c r="AR94" s="609"/>
      <c r="AS94" s="609"/>
      <c r="AT94" s="610"/>
    </row>
    <row r="95" spans="6:46" ht="17.100000000000001" customHeight="1" x14ac:dyDescent="0.25">
      <c r="F95" s="185">
        <v>7</v>
      </c>
      <c r="G95" s="617"/>
      <c r="H95" s="617"/>
      <c r="I95" s="617"/>
      <c r="J95" s="617"/>
      <c r="K95" s="617"/>
      <c r="L95" s="617"/>
      <c r="M95" s="617"/>
      <c r="N95" s="617"/>
      <c r="O95" s="617"/>
      <c r="P95" s="617"/>
      <c r="Q95" s="617"/>
      <c r="R95" s="617"/>
      <c r="S95" s="617"/>
      <c r="T95" s="617"/>
      <c r="U95" s="617"/>
      <c r="V95" s="617"/>
      <c r="W95" s="617"/>
      <c r="X95" s="617"/>
      <c r="Y95" s="617"/>
      <c r="Z95" s="617"/>
      <c r="AA95" s="617"/>
      <c r="AB95" s="618"/>
      <c r="AC95" s="608"/>
      <c r="AD95" s="609"/>
      <c r="AE95" s="609"/>
      <c r="AF95" s="610"/>
      <c r="AG95" s="613"/>
      <c r="AH95" s="614"/>
      <c r="AI95" s="615" t="str">
        <f t="shared" si="7"/>
        <v/>
      </c>
      <c r="AJ95" s="615"/>
      <c r="AK95" s="615"/>
      <c r="AL95" s="616"/>
      <c r="AM95" s="57"/>
      <c r="AQ95" s="608"/>
      <c r="AR95" s="609"/>
      <c r="AS95" s="609"/>
      <c r="AT95" s="610"/>
    </row>
    <row r="96" spans="6:46" ht="17.100000000000001" customHeight="1" x14ac:dyDescent="0.25">
      <c r="F96" s="185">
        <v>8</v>
      </c>
      <c r="G96" s="617"/>
      <c r="H96" s="617"/>
      <c r="I96" s="617"/>
      <c r="J96" s="617"/>
      <c r="K96" s="617"/>
      <c r="L96" s="617"/>
      <c r="M96" s="617"/>
      <c r="N96" s="617"/>
      <c r="O96" s="617"/>
      <c r="P96" s="617"/>
      <c r="Q96" s="617"/>
      <c r="R96" s="617"/>
      <c r="S96" s="617"/>
      <c r="T96" s="617"/>
      <c r="U96" s="617"/>
      <c r="V96" s="617"/>
      <c r="W96" s="617"/>
      <c r="X96" s="617"/>
      <c r="Y96" s="617"/>
      <c r="Z96" s="617"/>
      <c r="AA96" s="617"/>
      <c r="AB96" s="618"/>
      <c r="AC96" s="608"/>
      <c r="AD96" s="609"/>
      <c r="AE96" s="609"/>
      <c r="AF96" s="610"/>
      <c r="AG96" s="613"/>
      <c r="AH96" s="614"/>
      <c r="AI96" s="615" t="str">
        <f t="shared" si="7"/>
        <v/>
      </c>
      <c r="AJ96" s="615"/>
      <c r="AK96" s="615"/>
      <c r="AL96" s="616"/>
      <c r="AM96" s="57"/>
      <c r="AQ96" s="608"/>
      <c r="AR96" s="609"/>
      <c r="AS96" s="609"/>
      <c r="AT96" s="610"/>
    </row>
    <row r="97" spans="6:46" ht="17.100000000000001" customHeight="1" x14ac:dyDescent="0.25">
      <c r="F97" s="185">
        <v>9</v>
      </c>
      <c r="G97" s="617"/>
      <c r="H97" s="617"/>
      <c r="I97" s="617"/>
      <c r="J97" s="617"/>
      <c r="K97" s="617"/>
      <c r="L97" s="617"/>
      <c r="M97" s="617"/>
      <c r="N97" s="617"/>
      <c r="O97" s="617"/>
      <c r="P97" s="617"/>
      <c r="Q97" s="617"/>
      <c r="R97" s="617"/>
      <c r="S97" s="617"/>
      <c r="T97" s="617"/>
      <c r="U97" s="617"/>
      <c r="V97" s="617"/>
      <c r="W97" s="617"/>
      <c r="X97" s="617"/>
      <c r="Y97" s="617"/>
      <c r="Z97" s="617"/>
      <c r="AA97" s="617"/>
      <c r="AB97" s="618"/>
      <c r="AC97" s="608"/>
      <c r="AD97" s="609"/>
      <c r="AE97" s="609"/>
      <c r="AF97" s="610"/>
      <c r="AG97" s="613"/>
      <c r="AH97" s="614"/>
      <c r="AI97" s="615" t="str">
        <f t="shared" si="7"/>
        <v/>
      </c>
      <c r="AJ97" s="615"/>
      <c r="AK97" s="615"/>
      <c r="AL97" s="616"/>
      <c r="AM97" s="57"/>
      <c r="AQ97" s="608"/>
      <c r="AR97" s="609"/>
      <c r="AS97" s="609"/>
      <c r="AT97" s="610"/>
    </row>
    <row r="98" spans="6:46" ht="17.100000000000001" customHeight="1" x14ac:dyDescent="0.25">
      <c r="F98" s="185">
        <v>10</v>
      </c>
      <c r="G98" s="617"/>
      <c r="H98" s="617"/>
      <c r="I98" s="617"/>
      <c r="J98" s="617"/>
      <c r="K98" s="617"/>
      <c r="L98" s="617"/>
      <c r="M98" s="617"/>
      <c r="N98" s="617"/>
      <c r="O98" s="617"/>
      <c r="P98" s="617"/>
      <c r="Q98" s="617"/>
      <c r="R98" s="617"/>
      <c r="S98" s="617"/>
      <c r="T98" s="617"/>
      <c r="U98" s="617"/>
      <c r="V98" s="617"/>
      <c r="W98" s="617"/>
      <c r="X98" s="617"/>
      <c r="Y98" s="617"/>
      <c r="Z98" s="617"/>
      <c r="AA98" s="617"/>
      <c r="AB98" s="618"/>
      <c r="AC98" s="608"/>
      <c r="AD98" s="609"/>
      <c r="AE98" s="609"/>
      <c r="AF98" s="610"/>
      <c r="AG98" s="613"/>
      <c r="AH98" s="614"/>
      <c r="AI98" s="615" t="str">
        <f t="shared" si="7"/>
        <v/>
      </c>
      <c r="AJ98" s="615"/>
      <c r="AK98" s="615"/>
      <c r="AL98" s="616"/>
      <c r="AM98" s="57"/>
      <c r="AQ98" s="608"/>
      <c r="AR98" s="609"/>
      <c r="AS98" s="609"/>
      <c r="AT98" s="610"/>
    </row>
    <row r="99" spans="6:46" ht="17.100000000000001" customHeight="1" x14ac:dyDescent="0.25">
      <c r="F99" s="185">
        <v>11</v>
      </c>
      <c r="G99" s="617"/>
      <c r="H99" s="617"/>
      <c r="I99" s="617"/>
      <c r="J99" s="617"/>
      <c r="K99" s="617"/>
      <c r="L99" s="617"/>
      <c r="M99" s="617"/>
      <c r="N99" s="617"/>
      <c r="O99" s="617"/>
      <c r="P99" s="617"/>
      <c r="Q99" s="617"/>
      <c r="R99" s="617"/>
      <c r="S99" s="617"/>
      <c r="T99" s="617"/>
      <c r="U99" s="617"/>
      <c r="V99" s="617"/>
      <c r="W99" s="617"/>
      <c r="X99" s="617"/>
      <c r="Y99" s="617"/>
      <c r="Z99" s="617"/>
      <c r="AA99" s="617"/>
      <c r="AB99" s="618"/>
      <c r="AC99" s="608"/>
      <c r="AD99" s="609"/>
      <c r="AE99" s="609"/>
      <c r="AF99" s="610"/>
      <c r="AG99" s="613"/>
      <c r="AH99" s="614"/>
      <c r="AI99" s="615" t="str">
        <f t="shared" si="7"/>
        <v/>
      </c>
      <c r="AJ99" s="615"/>
      <c r="AK99" s="615"/>
      <c r="AL99" s="616"/>
      <c r="AM99" s="57"/>
      <c r="AQ99" s="608"/>
      <c r="AR99" s="609"/>
      <c r="AS99" s="609"/>
      <c r="AT99" s="610"/>
    </row>
    <row r="100" spans="6:46" ht="17.100000000000001" customHeight="1" x14ac:dyDescent="0.25">
      <c r="F100" s="185">
        <v>12</v>
      </c>
      <c r="G100" s="617"/>
      <c r="H100" s="617"/>
      <c r="I100" s="617"/>
      <c r="J100" s="617"/>
      <c r="K100" s="617"/>
      <c r="L100" s="617"/>
      <c r="M100" s="617"/>
      <c r="N100" s="617"/>
      <c r="O100" s="617"/>
      <c r="P100" s="617"/>
      <c r="Q100" s="617"/>
      <c r="R100" s="617"/>
      <c r="S100" s="617"/>
      <c r="T100" s="617"/>
      <c r="U100" s="617"/>
      <c r="V100" s="617"/>
      <c r="W100" s="617"/>
      <c r="X100" s="617"/>
      <c r="Y100" s="617"/>
      <c r="Z100" s="617"/>
      <c r="AA100" s="617"/>
      <c r="AB100" s="618"/>
      <c r="AC100" s="608"/>
      <c r="AD100" s="609"/>
      <c r="AE100" s="609"/>
      <c r="AF100" s="610"/>
      <c r="AG100" s="613"/>
      <c r="AH100" s="614"/>
      <c r="AI100" s="615" t="str">
        <f t="shared" si="7"/>
        <v/>
      </c>
      <c r="AJ100" s="615"/>
      <c r="AK100" s="615"/>
      <c r="AL100" s="616"/>
      <c r="AM100" s="57"/>
      <c r="AQ100" s="608"/>
      <c r="AR100" s="609"/>
      <c r="AS100" s="609"/>
      <c r="AT100" s="610"/>
    </row>
    <row r="101" spans="6:46" ht="17.100000000000001" customHeight="1" x14ac:dyDescent="0.25">
      <c r="F101" s="185">
        <v>13</v>
      </c>
      <c r="G101" s="617"/>
      <c r="H101" s="617"/>
      <c r="I101" s="617"/>
      <c r="J101" s="617"/>
      <c r="K101" s="617"/>
      <c r="L101" s="617"/>
      <c r="M101" s="617"/>
      <c r="N101" s="617"/>
      <c r="O101" s="617"/>
      <c r="P101" s="617"/>
      <c r="Q101" s="617"/>
      <c r="R101" s="617"/>
      <c r="S101" s="617"/>
      <c r="T101" s="617"/>
      <c r="U101" s="617"/>
      <c r="V101" s="617"/>
      <c r="W101" s="617"/>
      <c r="X101" s="617"/>
      <c r="Y101" s="617"/>
      <c r="Z101" s="617"/>
      <c r="AA101" s="617"/>
      <c r="AB101" s="618"/>
      <c r="AC101" s="608"/>
      <c r="AD101" s="609"/>
      <c r="AE101" s="609"/>
      <c r="AF101" s="610"/>
      <c r="AG101" s="613"/>
      <c r="AH101" s="614"/>
      <c r="AI101" s="615" t="str">
        <f t="shared" si="7"/>
        <v/>
      </c>
      <c r="AJ101" s="615"/>
      <c r="AK101" s="615"/>
      <c r="AL101" s="616"/>
      <c r="AM101" s="57"/>
      <c r="AQ101" s="608"/>
      <c r="AR101" s="609"/>
      <c r="AS101" s="609"/>
      <c r="AT101" s="610"/>
    </row>
    <row r="102" spans="6:46" ht="17.100000000000001" customHeight="1" x14ac:dyDescent="0.25">
      <c r="F102" s="185">
        <v>14</v>
      </c>
      <c r="G102" s="617"/>
      <c r="H102" s="617"/>
      <c r="I102" s="617"/>
      <c r="J102" s="617"/>
      <c r="K102" s="617"/>
      <c r="L102" s="617"/>
      <c r="M102" s="617"/>
      <c r="N102" s="617"/>
      <c r="O102" s="617"/>
      <c r="P102" s="617"/>
      <c r="Q102" s="617"/>
      <c r="R102" s="617"/>
      <c r="S102" s="617"/>
      <c r="T102" s="617"/>
      <c r="U102" s="617"/>
      <c r="V102" s="617"/>
      <c r="W102" s="617"/>
      <c r="X102" s="617"/>
      <c r="Y102" s="617"/>
      <c r="Z102" s="617"/>
      <c r="AA102" s="617"/>
      <c r="AB102" s="618"/>
      <c r="AC102" s="608"/>
      <c r="AD102" s="609"/>
      <c r="AE102" s="609"/>
      <c r="AF102" s="610"/>
      <c r="AG102" s="613"/>
      <c r="AH102" s="614"/>
      <c r="AI102" s="615" t="str">
        <f t="shared" ref="AI102:AI103" si="8">IF(AG102="","",AG102*AC102)</f>
        <v/>
      </c>
      <c r="AJ102" s="615"/>
      <c r="AK102" s="615"/>
      <c r="AL102" s="616"/>
      <c r="AM102" s="57"/>
      <c r="AQ102" s="608"/>
      <c r="AR102" s="609"/>
      <c r="AS102" s="609"/>
      <c r="AT102" s="610"/>
    </row>
    <row r="103" spans="6:46" ht="17.100000000000001" customHeight="1" x14ac:dyDescent="0.25">
      <c r="F103" s="185">
        <v>15</v>
      </c>
      <c r="G103" s="617"/>
      <c r="H103" s="617"/>
      <c r="I103" s="617"/>
      <c r="J103" s="617"/>
      <c r="K103" s="617"/>
      <c r="L103" s="617"/>
      <c r="M103" s="617"/>
      <c r="N103" s="617"/>
      <c r="O103" s="617"/>
      <c r="P103" s="617"/>
      <c r="Q103" s="617"/>
      <c r="R103" s="617"/>
      <c r="S103" s="617"/>
      <c r="T103" s="617"/>
      <c r="U103" s="617"/>
      <c r="V103" s="617"/>
      <c r="W103" s="617"/>
      <c r="X103" s="617"/>
      <c r="Y103" s="617"/>
      <c r="Z103" s="617"/>
      <c r="AA103" s="617"/>
      <c r="AB103" s="618"/>
      <c r="AC103" s="608"/>
      <c r="AD103" s="609"/>
      <c r="AE103" s="609"/>
      <c r="AF103" s="610"/>
      <c r="AG103" s="613"/>
      <c r="AH103" s="614"/>
      <c r="AI103" s="615" t="str">
        <f t="shared" si="8"/>
        <v/>
      </c>
      <c r="AJ103" s="615"/>
      <c r="AK103" s="615"/>
      <c r="AL103" s="616"/>
      <c r="AM103" s="57"/>
      <c r="AQ103" s="608"/>
      <c r="AR103" s="609"/>
      <c r="AS103" s="609"/>
      <c r="AT103" s="610"/>
    </row>
    <row r="104" spans="6:46" ht="17.100000000000001" customHeight="1" x14ac:dyDescent="0.25">
      <c r="F104" s="185">
        <v>16</v>
      </c>
      <c r="G104" s="617"/>
      <c r="H104" s="617"/>
      <c r="I104" s="617"/>
      <c r="J104" s="617"/>
      <c r="K104" s="617"/>
      <c r="L104" s="617"/>
      <c r="M104" s="617"/>
      <c r="N104" s="617"/>
      <c r="O104" s="617"/>
      <c r="P104" s="617"/>
      <c r="Q104" s="617"/>
      <c r="R104" s="617"/>
      <c r="S104" s="617"/>
      <c r="T104" s="617"/>
      <c r="U104" s="617"/>
      <c r="V104" s="617"/>
      <c r="W104" s="617"/>
      <c r="X104" s="617"/>
      <c r="Y104" s="617"/>
      <c r="Z104" s="617"/>
      <c r="AA104" s="617"/>
      <c r="AB104" s="618"/>
      <c r="AC104" s="608"/>
      <c r="AD104" s="609"/>
      <c r="AE104" s="609"/>
      <c r="AF104" s="610"/>
      <c r="AG104" s="613"/>
      <c r="AH104" s="614"/>
      <c r="AI104" s="615" t="str">
        <f t="shared" si="7"/>
        <v/>
      </c>
      <c r="AJ104" s="615"/>
      <c r="AK104" s="615"/>
      <c r="AL104" s="616"/>
      <c r="AM104" s="57"/>
      <c r="AQ104" s="608"/>
      <c r="AR104" s="609"/>
      <c r="AS104" s="609"/>
      <c r="AT104" s="610"/>
    </row>
    <row r="105" spans="6:46" ht="17.100000000000001" customHeight="1" x14ac:dyDescent="0.25">
      <c r="F105" s="185">
        <v>17</v>
      </c>
      <c r="G105" s="617"/>
      <c r="H105" s="617"/>
      <c r="I105" s="617"/>
      <c r="J105" s="617"/>
      <c r="K105" s="617"/>
      <c r="L105" s="617"/>
      <c r="M105" s="617"/>
      <c r="N105" s="617"/>
      <c r="O105" s="617"/>
      <c r="P105" s="617"/>
      <c r="Q105" s="617"/>
      <c r="R105" s="617"/>
      <c r="S105" s="617"/>
      <c r="T105" s="617"/>
      <c r="U105" s="617"/>
      <c r="V105" s="617"/>
      <c r="W105" s="617"/>
      <c r="X105" s="617"/>
      <c r="Y105" s="617"/>
      <c r="Z105" s="617"/>
      <c r="AA105" s="617"/>
      <c r="AB105" s="618"/>
      <c r="AC105" s="608"/>
      <c r="AD105" s="609"/>
      <c r="AE105" s="609"/>
      <c r="AF105" s="610"/>
      <c r="AG105" s="613"/>
      <c r="AH105" s="614"/>
      <c r="AI105" s="615" t="str">
        <f t="shared" si="7"/>
        <v/>
      </c>
      <c r="AJ105" s="615"/>
      <c r="AK105" s="615"/>
      <c r="AL105" s="616"/>
      <c r="AM105" s="57"/>
      <c r="AQ105" s="608"/>
      <c r="AR105" s="609"/>
      <c r="AS105" s="609"/>
      <c r="AT105" s="610"/>
    </row>
    <row r="106" spans="6:46" ht="17.100000000000001" customHeight="1" x14ac:dyDescent="0.25">
      <c r="F106" s="185">
        <v>18</v>
      </c>
      <c r="G106" s="617"/>
      <c r="H106" s="617"/>
      <c r="I106" s="617"/>
      <c r="J106" s="617"/>
      <c r="K106" s="617"/>
      <c r="L106" s="617"/>
      <c r="M106" s="617"/>
      <c r="N106" s="617"/>
      <c r="O106" s="617"/>
      <c r="P106" s="617"/>
      <c r="Q106" s="617"/>
      <c r="R106" s="617"/>
      <c r="S106" s="617"/>
      <c r="T106" s="617"/>
      <c r="U106" s="617"/>
      <c r="V106" s="617"/>
      <c r="W106" s="617"/>
      <c r="X106" s="617"/>
      <c r="Y106" s="617"/>
      <c r="Z106" s="617"/>
      <c r="AA106" s="617"/>
      <c r="AB106" s="618"/>
      <c r="AC106" s="608"/>
      <c r="AD106" s="609"/>
      <c r="AE106" s="609"/>
      <c r="AF106" s="610"/>
      <c r="AG106" s="613"/>
      <c r="AH106" s="614"/>
      <c r="AI106" s="615" t="str">
        <f t="shared" si="7"/>
        <v/>
      </c>
      <c r="AJ106" s="615"/>
      <c r="AK106" s="615"/>
      <c r="AL106" s="616"/>
      <c r="AM106" s="57"/>
      <c r="AQ106" s="608"/>
      <c r="AR106" s="609"/>
      <c r="AS106" s="609"/>
      <c r="AT106" s="610"/>
    </row>
    <row r="107" spans="6:46" ht="17.100000000000001" customHeight="1" x14ac:dyDescent="0.25">
      <c r="F107" s="185">
        <v>19</v>
      </c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618"/>
      <c r="AC107" s="608"/>
      <c r="AD107" s="609"/>
      <c r="AE107" s="609"/>
      <c r="AF107" s="610"/>
      <c r="AG107" s="613"/>
      <c r="AH107" s="614"/>
      <c r="AI107" s="615" t="str">
        <f t="shared" si="7"/>
        <v/>
      </c>
      <c r="AJ107" s="615"/>
      <c r="AK107" s="615"/>
      <c r="AL107" s="616"/>
      <c r="AM107" s="57"/>
      <c r="AQ107" s="608"/>
      <c r="AR107" s="609"/>
      <c r="AS107" s="609"/>
      <c r="AT107" s="610"/>
    </row>
    <row r="108" spans="6:46" ht="17.100000000000001" customHeight="1" thickBot="1" x14ac:dyDescent="0.3">
      <c r="F108" s="186">
        <v>20</v>
      </c>
      <c r="G108" s="677"/>
      <c r="H108" s="677"/>
      <c r="I108" s="677"/>
      <c r="J108" s="677"/>
      <c r="K108" s="677"/>
      <c r="L108" s="677"/>
      <c r="M108" s="677"/>
      <c r="N108" s="677"/>
      <c r="O108" s="677"/>
      <c r="P108" s="677"/>
      <c r="Q108" s="677"/>
      <c r="R108" s="677"/>
      <c r="S108" s="677"/>
      <c r="T108" s="677"/>
      <c r="U108" s="677"/>
      <c r="V108" s="677"/>
      <c r="W108" s="677"/>
      <c r="X108" s="677"/>
      <c r="Y108" s="677"/>
      <c r="Z108" s="677"/>
      <c r="AA108" s="677"/>
      <c r="AB108" s="678"/>
      <c r="AC108" s="619"/>
      <c r="AD108" s="620"/>
      <c r="AE108" s="620"/>
      <c r="AF108" s="621"/>
      <c r="AG108" s="661"/>
      <c r="AH108" s="653"/>
      <c r="AI108" s="679" t="str">
        <f t="shared" si="7"/>
        <v/>
      </c>
      <c r="AJ108" s="679"/>
      <c r="AK108" s="679"/>
      <c r="AL108" s="680"/>
      <c r="AM108" s="57"/>
      <c r="AQ108" s="619"/>
      <c r="AR108" s="620"/>
      <c r="AS108" s="620"/>
      <c r="AT108" s="621"/>
    </row>
    <row r="109" spans="6:46" ht="21" customHeight="1" thickBot="1" x14ac:dyDescent="0.3">
      <c r="AH109" s="85" t="s">
        <v>344</v>
      </c>
      <c r="AI109" s="674">
        <f>SUM(AI87:AL108)</f>
        <v>0</v>
      </c>
      <c r="AJ109" s="675"/>
      <c r="AK109" s="675"/>
      <c r="AL109" s="676"/>
    </row>
    <row r="110" spans="6:46" ht="15.75" thickTop="1" x14ac:dyDescent="0.25"/>
  </sheetData>
  <protectedRanges>
    <protectedRange sqref="AI87:AJ108" name="Range1_1"/>
    <protectedRange sqref="AI69:AJ86" name="Range1_1_2"/>
    <protectedRange sqref="AI52:AJ55" name="Range1_1_1"/>
    <protectedRange sqref="AI21:AJ48" name="Range1_1_4"/>
  </protectedRanges>
  <mergeCells count="337">
    <mergeCell ref="I9:W10"/>
    <mergeCell ref="X9:AF10"/>
    <mergeCell ref="AG9:AL10"/>
    <mergeCell ref="AC14:AF17"/>
    <mergeCell ref="AG14:AH17"/>
    <mergeCell ref="AI14:AL17"/>
    <mergeCell ref="A15:W17"/>
    <mergeCell ref="X15:AB17"/>
    <mergeCell ref="I3:W4"/>
    <mergeCell ref="X3:AL4"/>
    <mergeCell ref="I6:W7"/>
    <mergeCell ref="X6:AB7"/>
    <mergeCell ref="AC6:AF7"/>
    <mergeCell ref="AG6:AL7"/>
    <mergeCell ref="V62:AL62"/>
    <mergeCell ref="AC63:AF66"/>
    <mergeCell ref="AG63:AH66"/>
    <mergeCell ref="AI63:AL66"/>
    <mergeCell ref="A64:W66"/>
    <mergeCell ref="X64:AB66"/>
    <mergeCell ref="F52:F55"/>
    <mergeCell ref="AC52:AF52"/>
    <mergeCell ref="AG52:AH52"/>
    <mergeCell ref="AI52:AL52"/>
    <mergeCell ref="AC54:AF54"/>
    <mergeCell ref="AG54:AH54"/>
    <mergeCell ref="AI54:AL54"/>
    <mergeCell ref="AC55:AF55"/>
    <mergeCell ref="AG55:AH55"/>
    <mergeCell ref="AI55:AL55"/>
    <mergeCell ref="V57:AL57"/>
    <mergeCell ref="AC53:AF53"/>
    <mergeCell ref="AG53:AH53"/>
    <mergeCell ref="AI53:AL53"/>
    <mergeCell ref="AC70:AF70"/>
    <mergeCell ref="AG70:AH70"/>
    <mergeCell ref="AI70:AL70"/>
    <mergeCell ref="AC71:AF71"/>
    <mergeCell ref="AG71:AH71"/>
    <mergeCell ref="AI71:AL71"/>
    <mergeCell ref="AC69:AF69"/>
    <mergeCell ref="AG69:AH69"/>
    <mergeCell ref="AI69:AL69"/>
    <mergeCell ref="AC74:AF74"/>
    <mergeCell ref="AG74:AH74"/>
    <mergeCell ref="AI74:AL74"/>
    <mergeCell ref="AC75:AF75"/>
    <mergeCell ref="AG75:AH75"/>
    <mergeCell ref="AI75:AL75"/>
    <mergeCell ref="AC72:AF72"/>
    <mergeCell ref="AG72:AH72"/>
    <mergeCell ref="AI72:AL72"/>
    <mergeCell ref="AC73:AF73"/>
    <mergeCell ref="AG73:AH73"/>
    <mergeCell ref="AI73:AL73"/>
    <mergeCell ref="AC78:AF78"/>
    <mergeCell ref="AG78:AH78"/>
    <mergeCell ref="AI78:AL78"/>
    <mergeCell ref="AC79:AF79"/>
    <mergeCell ref="AG79:AH79"/>
    <mergeCell ref="AI79:AL79"/>
    <mergeCell ref="AC76:AF76"/>
    <mergeCell ref="AG76:AH76"/>
    <mergeCell ref="AI76:AL76"/>
    <mergeCell ref="AC77:AF77"/>
    <mergeCell ref="AG77:AH77"/>
    <mergeCell ref="AI77:AL77"/>
    <mergeCell ref="AC83:AF83"/>
    <mergeCell ref="AG83:AH83"/>
    <mergeCell ref="AI83:AL83"/>
    <mergeCell ref="AC80:AF80"/>
    <mergeCell ref="AG80:AH80"/>
    <mergeCell ref="AI80:AL80"/>
    <mergeCell ref="AC81:AF81"/>
    <mergeCell ref="AG81:AH81"/>
    <mergeCell ref="AI81:AL81"/>
    <mergeCell ref="AC82:AF82"/>
    <mergeCell ref="AG82:AH82"/>
    <mergeCell ref="AI82:AL82"/>
    <mergeCell ref="AC86:AF86"/>
    <mergeCell ref="AG86:AH86"/>
    <mergeCell ref="AI86:AL86"/>
    <mergeCell ref="AC84:AF84"/>
    <mergeCell ref="AG84:AH84"/>
    <mergeCell ref="AI84:AL84"/>
    <mergeCell ref="AC85:AF85"/>
    <mergeCell ref="AG85:AH85"/>
    <mergeCell ref="AI85:AL85"/>
    <mergeCell ref="AI87:AL87"/>
    <mergeCell ref="G88:AB88"/>
    <mergeCell ref="AC88:AF88"/>
    <mergeCell ref="AG88:AH88"/>
    <mergeCell ref="AI88:AL88"/>
    <mergeCell ref="G90:AB90"/>
    <mergeCell ref="AC90:AF90"/>
    <mergeCell ref="AG90:AH90"/>
    <mergeCell ref="AI90:AL90"/>
    <mergeCell ref="G89:AB89"/>
    <mergeCell ref="AC89:AF89"/>
    <mergeCell ref="AG89:AH89"/>
    <mergeCell ref="AI89:AL89"/>
    <mergeCell ref="G93:AB93"/>
    <mergeCell ref="AC93:AF93"/>
    <mergeCell ref="AG93:AH93"/>
    <mergeCell ref="AI93:AL93"/>
    <mergeCell ref="G94:AB94"/>
    <mergeCell ref="AC94:AF94"/>
    <mergeCell ref="AG94:AH94"/>
    <mergeCell ref="AI94:AL94"/>
    <mergeCell ref="G91:AB91"/>
    <mergeCell ref="AC91:AF91"/>
    <mergeCell ref="AG91:AH91"/>
    <mergeCell ref="AI91:AL91"/>
    <mergeCell ref="G92:AB92"/>
    <mergeCell ref="AC92:AF92"/>
    <mergeCell ref="AG92:AH92"/>
    <mergeCell ref="AI92:AL92"/>
    <mergeCell ref="AG97:AH97"/>
    <mergeCell ref="AI97:AL97"/>
    <mergeCell ref="G98:AB98"/>
    <mergeCell ref="AC98:AF98"/>
    <mergeCell ref="AG98:AH98"/>
    <mergeCell ref="AI98:AL98"/>
    <mergeCell ref="G95:AB95"/>
    <mergeCell ref="AC95:AF95"/>
    <mergeCell ref="AG95:AH95"/>
    <mergeCell ref="AI95:AL95"/>
    <mergeCell ref="G96:AB96"/>
    <mergeCell ref="AC96:AF96"/>
    <mergeCell ref="AG96:AH96"/>
    <mergeCell ref="AI96:AL96"/>
    <mergeCell ref="G105:AB105"/>
    <mergeCell ref="AC105:AF105"/>
    <mergeCell ref="AG105:AH105"/>
    <mergeCell ref="AI105:AL105"/>
    <mergeCell ref="G106:AB106"/>
    <mergeCell ref="AC106:AF106"/>
    <mergeCell ref="AG106:AH106"/>
    <mergeCell ref="AI106:AL106"/>
    <mergeCell ref="G101:AB101"/>
    <mergeCell ref="AC101:AF101"/>
    <mergeCell ref="AG101:AH101"/>
    <mergeCell ref="AI101:AL101"/>
    <mergeCell ref="G104:AB104"/>
    <mergeCell ref="AC104:AF104"/>
    <mergeCell ref="AG104:AH104"/>
    <mergeCell ref="AI104:AL104"/>
    <mergeCell ref="AI109:AL109"/>
    <mergeCell ref="G107:AB107"/>
    <mergeCell ref="AC107:AF107"/>
    <mergeCell ref="AG107:AH107"/>
    <mergeCell ref="AI107:AL107"/>
    <mergeCell ref="G108:AB108"/>
    <mergeCell ref="AC108:AF108"/>
    <mergeCell ref="AG108:AH108"/>
    <mergeCell ref="AI108:AL108"/>
    <mergeCell ref="F21:F25"/>
    <mergeCell ref="AC21:AF21"/>
    <mergeCell ref="AG21:AH21"/>
    <mergeCell ref="AI21:AL21"/>
    <mergeCell ref="AC22:AF22"/>
    <mergeCell ref="AG22:AH22"/>
    <mergeCell ref="AI22:AL22"/>
    <mergeCell ref="AC23:AF23"/>
    <mergeCell ref="AG23:AH23"/>
    <mergeCell ref="AI23:AL23"/>
    <mergeCell ref="AC24:AF24"/>
    <mergeCell ref="AG24:AH24"/>
    <mergeCell ref="AI24:AL24"/>
    <mergeCell ref="AC25:AF25"/>
    <mergeCell ref="AG25:AH25"/>
    <mergeCell ref="AI25:AL25"/>
    <mergeCell ref="F26:F32"/>
    <mergeCell ref="AC26:AF26"/>
    <mergeCell ref="AG26:AH26"/>
    <mergeCell ref="AI26:AL26"/>
    <mergeCell ref="AC27:AF27"/>
    <mergeCell ref="AG27:AH27"/>
    <mergeCell ref="AI27:AL27"/>
    <mergeCell ref="AC28:AF28"/>
    <mergeCell ref="AG28:AH28"/>
    <mergeCell ref="AI28:AL28"/>
    <mergeCell ref="AC29:AF29"/>
    <mergeCell ref="AG29:AH29"/>
    <mergeCell ref="AI29:AL29"/>
    <mergeCell ref="AC31:AF31"/>
    <mergeCell ref="AG31:AH31"/>
    <mergeCell ref="AI31:AL31"/>
    <mergeCell ref="AC32:AF32"/>
    <mergeCell ref="AG32:AH32"/>
    <mergeCell ref="AI32:AL32"/>
    <mergeCell ref="AC30:AF30"/>
    <mergeCell ref="AG30:AH30"/>
    <mergeCell ref="AI30:AL30"/>
    <mergeCell ref="F33:F43"/>
    <mergeCell ref="AC33:AF33"/>
    <mergeCell ref="AG33:AH33"/>
    <mergeCell ref="AI33:AL33"/>
    <mergeCell ref="AC40:AF40"/>
    <mergeCell ref="AG40:AH40"/>
    <mergeCell ref="AI40:AL40"/>
    <mergeCell ref="AC41:AF41"/>
    <mergeCell ref="AG41:AH41"/>
    <mergeCell ref="AI41:AL41"/>
    <mergeCell ref="AC42:AF42"/>
    <mergeCell ref="AG42:AH42"/>
    <mergeCell ref="AI42:AL42"/>
    <mergeCell ref="AC43:AF43"/>
    <mergeCell ref="AG43:AH43"/>
    <mergeCell ref="AI43:AL43"/>
    <mergeCell ref="AC34:AF34"/>
    <mergeCell ref="AG34:AH34"/>
    <mergeCell ref="AI34:AL34"/>
    <mergeCell ref="AC35:AF35"/>
    <mergeCell ref="AG35:AH35"/>
    <mergeCell ref="AI35:AL35"/>
    <mergeCell ref="AC36:AF36"/>
    <mergeCell ref="AG36:AH36"/>
    <mergeCell ref="F44:F48"/>
    <mergeCell ref="AC44:AF44"/>
    <mergeCell ref="AG44:AH44"/>
    <mergeCell ref="AI44:AL44"/>
    <mergeCell ref="AC45:AF45"/>
    <mergeCell ref="AG45:AH45"/>
    <mergeCell ref="AI45:AL45"/>
    <mergeCell ref="AC46:AF46"/>
    <mergeCell ref="AG46:AH46"/>
    <mergeCell ref="AI46:AL46"/>
    <mergeCell ref="AC47:AF47"/>
    <mergeCell ref="AG47:AH47"/>
    <mergeCell ref="AI47:AL47"/>
    <mergeCell ref="AC48:AF48"/>
    <mergeCell ref="AG48:AH48"/>
    <mergeCell ref="AI48:AL48"/>
    <mergeCell ref="AC37:AF37"/>
    <mergeCell ref="AG37:AH37"/>
    <mergeCell ref="AI37:AL37"/>
    <mergeCell ref="AC38:AF38"/>
    <mergeCell ref="AG38:AH38"/>
    <mergeCell ref="AI38:AL38"/>
    <mergeCell ref="AC39:AF39"/>
    <mergeCell ref="AG39:AH39"/>
    <mergeCell ref="AI39:AL39"/>
    <mergeCell ref="AQ14:AT17"/>
    <mergeCell ref="AQ21:AT21"/>
    <mergeCell ref="AQ22:AT22"/>
    <mergeCell ref="AQ23:AT23"/>
    <mergeCell ref="AQ24:AT24"/>
    <mergeCell ref="AQ25:AT25"/>
    <mergeCell ref="AQ26:AT26"/>
    <mergeCell ref="AQ27:AT27"/>
    <mergeCell ref="AI36:AL36"/>
    <mergeCell ref="AQ28:AT28"/>
    <mergeCell ref="AQ29:AT29"/>
    <mergeCell ref="AQ30:AT30"/>
    <mergeCell ref="AQ31:AT31"/>
    <mergeCell ref="AQ32:AT32"/>
    <mergeCell ref="AQ33:AT33"/>
    <mergeCell ref="AQ34:AT34"/>
    <mergeCell ref="AQ35:AT35"/>
    <mergeCell ref="AQ36:AT36"/>
    <mergeCell ref="AQ37:AT37"/>
    <mergeCell ref="AQ38:AT38"/>
    <mergeCell ref="AQ39:AT39"/>
    <mergeCell ref="AQ40:AT40"/>
    <mergeCell ref="AQ41:AT41"/>
    <mergeCell ref="AQ42:AT42"/>
    <mergeCell ref="AQ43:AT43"/>
    <mergeCell ref="AQ44:AT44"/>
    <mergeCell ref="AQ45:AT45"/>
    <mergeCell ref="AQ46:AT46"/>
    <mergeCell ref="AQ47:AT47"/>
    <mergeCell ref="AQ48:AT48"/>
    <mergeCell ref="AQ52:AT52"/>
    <mergeCell ref="AQ54:AT54"/>
    <mergeCell ref="AQ55:AT55"/>
    <mergeCell ref="AQ63:AT66"/>
    <mergeCell ref="AQ69:AT69"/>
    <mergeCell ref="AQ70:AT70"/>
    <mergeCell ref="AQ53:AT53"/>
    <mergeCell ref="AQ71:AT71"/>
    <mergeCell ref="AQ72:AT72"/>
    <mergeCell ref="AQ73:AT73"/>
    <mergeCell ref="AQ74:AT74"/>
    <mergeCell ref="AQ75:AT75"/>
    <mergeCell ref="AQ76:AT76"/>
    <mergeCell ref="AQ77:AT77"/>
    <mergeCell ref="AQ78:AT78"/>
    <mergeCell ref="AQ79:AT79"/>
    <mergeCell ref="AQ104:AT104"/>
    <mergeCell ref="AQ105:AT105"/>
    <mergeCell ref="AQ106:AT106"/>
    <mergeCell ref="AQ107:AT107"/>
    <mergeCell ref="AQ108:AT108"/>
    <mergeCell ref="AC18:AF18"/>
    <mergeCell ref="AC67:AF67"/>
    <mergeCell ref="AQ90:AT90"/>
    <mergeCell ref="AQ91:AT91"/>
    <mergeCell ref="AQ92:AT92"/>
    <mergeCell ref="AQ93:AT93"/>
    <mergeCell ref="AQ94:AT94"/>
    <mergeCell ref="AQ95:AT95"/>
    <mergeCell ref="AQ96:AT96"/>
    <mergeCell ref="AQ97:AT97"/>
    <mergeCell ref="AQ98:AT98"/>
    <mergeCell ref="AQ80:AT80"/>
    <mergeCell ref="AQ81:AT81"/>
    <mergeCell ref="AQ82:AT82"/>
    <mergeCell ref="AQ83:AT83"/>
    <mergeCell ref="AQ84:AT84"/>
    <mergeCell ref="AQ85:AT85"/>
    <mergeCell ref="AQ86:AT86"/>
    <mergeCell ref="AQ88:AT88"/>
    <mergeCell ref="AQ89:AT89"/>
    <mergeCell ref="G102:AB102"/>
    <mergeCell ref="AC102:AF102"/>
    <mergeCell ref="AG102:AH102"/>
    <mergeCell ref="AI102:AL102"/>
    <mergeCell ref="AQ102:AT102"/>
    <mergeCell ref="G103:AB103"/>
    <mergeCell ref="AC103:AF103"/>
    <mergeCell ref="AG103:AH103"/>
    <mergeCell ref="AI103:AL103"/>
    <mergeCell ref="AQ103:AT103"/>
    <mergeCell ref="AQ99:AT99"/>
    <mergeCell ref="AQ100:AT100"/>
    <mergeCell ref="AQ101:AT101"/>
    <mergeCell ref="G99:AB99"/>
    <mergeCell ref="AC99:AF99"/>
    <mergeCell ref="AG99:AH99"/>
    <mergeCell ref="AI99:AL99"/>
    <mergeCell ref="G100:AB100"/>
    <mergeCell ref="AC100:AF100"/>
    <mergeCell ref="AG100:AH100"/>
    <mergeCell ref="AI100:AL100"/>
    <mergeCell ref="G97:AB97"/>
    <mergeCell ref="AC97:AF97"/>
  </mergeCells>
  <hyperlinks>
    <hyperlink ref="A12" r:id="rId1" xr:uid="{0ED5A2F2-5497-416A-90FA-66C2DE04DED3}"/>
  </hyperlinks>
  <pageMargins left="0.15748031496062992" right="0.15748031496062992" top="0.31496062992125984" bottom="0.27559055118110237" header="0.23622047244094491" footer="0.1574803149606299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AU109"/>
  <sheetViews>
    <sheetView showGridLines="0" view="pageLayout" topLeftCell="A85" zoomScaleNormal="100" workbookViewId="0">
      <selection activeCell="AC102" sqref="AC102:AF102"/>
    </sheetView>
  </sheetViews>
  <sheetFormatPr baseColWidth="10" defaultColWidth="9.140625" defaultRowHeight="15" x14ac:dyDescent="0.25"/>
  <cols>
    <col min="1" max="5" width="2.7109375" customWidth="1"/>
    <col min="6" max="27" width="2.5703125" customWidth="1"/>
    <col min="28" max="28" width="2.5703125" style="1" customWidth="1"/>
    <col min="29" max="46" width="2.5703125" customWidth="1"/>
  </cols>
  <sheetData>
    <row r="1" spans="1:47" ht="9" customHeight="1" x14ac:dyDescent="0.25">
      <c r="AQ1" s="36"/>
      <c r="AR1" s="36"/>
      <c r="AS1" s="36"/>
      <c r="AT1" s="36"/>
      <c r="AU1" s="36"/>
    </row>
    <row r="2" spans="1:47" ht="9" customHeight="1" x14ac:dyDescent="0.25">
      <c r="I2" s="195" t="s">
        <v>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8"/>
      <c r="V2" s="2"/>
      <c r="W2" s="89"/>
      <c r="X2" s="195" t="s">
        <v>27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9"/>
      <c r="AQ2" s="36"/>
      <c r="AR2" s="36"/>
      <c r="AS2" s="36"/>
      <c r="AT2" s="36"/>
      <c r="AU2" s="36"/>
    </row>
    <row r="3" spans="1:47" ht="9" customHeight="1" x14ac:dyDescent="0.25">
      <c r="I3" s="690" t="s">
        <v>1116</v>
      </c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2"/>
      <c r="X3" s="690" t="s">
        <v>35</v>
      </c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2"/>
      <c r="AQ3" s="36"/>
      <c r="AR3" s="36"/>
      <c r="AS3" s="36"/>
      <c r="AT3" s="36"/>
      <c r="AU3" s="36"/>
    </row>
    <row r="4" spans="1:47" ht="9" customHeight="1" x14ac:dyDescent="0.25">
      <c r="I4" s="693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5"/>
      <c r="X4" s="693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5"/>
      <c r="AQ4" s="36"/>
      <c r="AR4" s="36"/>
      <c r="AS4" s="36"/>
      <c r="AT4" s="36"/>
      <c r="AU4" s="36"/>
    </row>
    <row r="5" spans="1:47" ht="9" customHeight="1" x14ac:dyDescent="0.25">
      <c r="G5" s="187"/>
      <c r="H5" s="187"/>
      <c r="I5" s="195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8"/>
      <c r="V5" s="2"/>
      <c r="W5" s="89"/>
      <c r="X5" s="195" t="s">
        <v>29</v>
      </c>
      <c r="Y5" s="2"/>
      <c r="Z5" s="2"/>
      <c r="AA5" s="2"/>
      <c r="AB5" s="191"/>
      <c r="AC5" s="195" t="s">
        <v>26</v>
      </c>
      <c r="AD5" s="2"/>
      <c r="AE5" s="2"/>
      <c r="AF5" s="89"/>
      <c r="AG5" s="195" t="s">
        <v>25</v>
      </c>
      <c r="AH5" s="2"/>
      <c r="AI5" s="202"/>
      <c r="AJ5" s="2"/>
      <c r="AK5" s="2"/>
      <c r="AL5" s="89"/>
      <c r="AQ5" s="322"/>
      <c r="AR5" s="36"/>
      <c r="AS5" s="36"/>
      <c r="AT5" s="36"/>
      <c r="AU5" s="36"/>
    </row>
    <row r="6" spans="1:47" ht="9" customHeight="1" x14ac:dyDescent="0.25">
      <c r="G6" s="187"/>
      <c r="H6" s="187"/>
      <c r="I6" s="690" t="s">
        <v>34</v>
      </c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2"/>
      <c r="X6" s="696" t="s">
        <v>36</v>
      </c>
      <c r="Y6" s="697"/>
      <c r="Z6" s="697"/>
      <c r="AA6" s="697"/>
      <c r="AB6" s="698"/>
      <c r="AC6" s="696" t="s">
        <v>37</v>
      </c>
      <c r="AD6" s="697"/>
      <c r="AE6" s="697"/>
      <c r="AF6" s="698"/>
      <c r="AG6" s="696" t="s">
        <v>38</v>
      </c>
      <c r="AH6" s="697"/>
      <c r="AI6" s="697"/>
      <c r="AJ6" s="697"/>
      <c r="AK6" s="697"/>
      <c r="AL6" s="698"/>
      <c r="AQ6" s="321"/>
      <c r="AR6" s="321"/>
      <c r="AS6" s="321"/>
      <c r="AT6" s="321"/>
      <c r="AU6" s="36"/>
    </row>
    <row r="7" spans="1:47" ht="9" customHeight="1" x14ac:dyDescent="0.25">
      <c r="G7" s="188"/>
      <c r="H7" s="188"/>
      <c r="I7" s="693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5"/>
      <c r="X7" s="699"/>
      <c r="Y7" s="700"/>
      <c r="Z7" s="700"/>
      <c r="AA7" s="700"/>
      <c r="AB7" s="701"/>
      <c r="AC7" s="699"/>
      <c r="AD7" s="700"/>
      <c r="AE7" s="700"/>
      <c r="AF7" s="701"/>
      <c r="AG7" s="699"/>
      <c r="AH7" s="700"/>
      <c r="AI7" s="700"/>
      <c r="AJ7" s="700"/>
      <c r="AK7" s="700"/>
      <c r="AL7" s="701"/>
      <c r="AQ7" s="321"/>
      <c r="AR7" s="321"/>
      <c r="AS7" s="321"/>
      <c r="AT7" s="321"/>
      <c r="AU7" s="36"/>
    </row>
    <row r="8" spans="1:47" ht="9" customHeight="1" x14ac:dyDescent="0.25">
      <c r="A8" s="203"/>
      <c r="G8" s="188"/>
      <c r="H8" s="188"/>
      <c r="I8" s="195" t="s">
        <v>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88"/>
      <c r="V8" s="2"/>
      <c r="W8" s="89"/>
      <c r="X8" s="195" t="s">
        <v>30</v>
      </c>
      <c r="Y8" s="192"/>
      <c r="Z8" s="192"/>
      <c r="AA8" s="192"/>
      <c r="AB8" s="192"/>
      <c r="AC8" s="193"/>
      <c r="AD8" s="193"/>
      <c r="AE8" s="193"/>
      <c r="AF8" s="194"/>
      <c r="AG8" s="195" t="s">
        <v>31</v>
      </c>
      <c r="AH8" s="193"/>
      <c r="AI8" s="193"/>
      <c r="AJ8" s="193"/>
      <c r="AK8" s="193"/>
      <c r="AL8" s="194"/>
      <c r="AQ8" s="323"/>
      <c r="AR8" s="323"/>
      <c r="AS8" s="323"/>
      <c r="AT8" s="323"/>
      <c r="AU8" s="36"/>
    </row>
    <row r="9" spans="1:47" ht="9" customHeight="1" x14ac:dyDescent="0.25">
      <c r="A9" s="203" t="s">
        <v>956</v>
      </c>
      <c r="G9" s="188"/>
      <c r="H9" s="188"/>
      <c r="I9" s="690" t="s">
        <v>39</v>
      </c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2"/>
      <c r="X9" s="690" t="s">
        <v>40</v>
      </c>
      <c r="Y9" s="691"/>
      <c r="Z9" s="691"/>
      <c r="AA9" s="691"/>
      <c r="AB9" s="691"/>
      <c r="AC9" s="691"/>
      <c r="AD9" s="691"/>
      <c r="AE9" s="691"/>
      <c r="AF9" s="692"/>
      <c r="AG9" s="723" t="s">
        <v>41</v>
      </c>
      <c r="AH9" s="724"/>
      <c r="AI9" s="724"/>
      <c r="AJ9" s="724"/>
      <c r="AK9" s="724"/>
      <c r="AL9" s="725"/>
    </row>
    <row r="10" spans="1:47" ht="9" customHeight="1" x14ac:dyDescent="0.25">
      <c r="A10" s="204" t="s">
        <v>957</v>
      </c>
      <c r="G10" s="188"/>
      <c r="H10" s="188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5"/>
      <c r="X10" s="693"/>
      <c r="Y10" s="694"/>
      <c r="Z10" s="694"/>
      <c r="AA10" s="694"/>
      <c r="AB10" s="694"/>
      <c r="AC10" s="694"/>
      <c r="AD10" s="694"/>
      <c r="AE10" s="694"/>
      <c r="AF10" s="695"/>
      <c r="AG10" s="726"/>
      <c r="AH10" s="727"/>
      <c r="AI10" s="727"/>
      <c r="AJ10" s="727"/>
      <c r="AK10" s="727"/>
      <c r="AL10" s="728"/>
    </row>
    <row r="11" spans="1:47" ht="9" customHeight="1" x14ac:dyDescent="0.25">
      <c r="A11" s="203" t="s">
        <v>962</v>
      </c>
      <c r="G11" s="188"/>
      <c r="H11" s="188"/>
      <c r="I11" s="188"/>
      <c r="J11" s="188"/>
      <c r="K11" s="188"/>
      <c r="L11" s="188"/>
      <c r="M11" s="188"/>
      <c r="N11" s="188"/>
      <c r="O11" s="188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Q11" s="190"/>
      <c r="AR11" s="190"/>
      <c r="AS11" s="190"/>
      <c r="AT11" s="190"/>
    </row>
    <row r="12" spans="1:47" ht="9" customHeight="1" x14ac:dyDescent="0.25">
      <c r="A12" s="558" t="s">
        <v>963</v>
      </c>
      <c r="G12" s="188"/>
      <c r="H12" s="188"/>
      <c r="I12" s="188"/>
      <c r="J12" s="188"/>
      <c r="K12" s="188"/>
      <c r="L12" s="188"/>
      <c r="M12" s="188"/>
      <c r="N12" s="188"/>
      <c r="O12" s="188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Q12" s="190"/>
      <c r="AR12" s="190"/>
      <c r="AS12" s="190"/>
      <c r="AT12" s="190"/>
    </row>
    <row r="13" spans="1:47" ht="9" customHeight="1" x14ac:dyDescent="0.25"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47" ht="8.1" customHeight="1" x14ac:dyDescent="0.25">
      <c r="A14" s="196" t="s">
        <v>0</v>
      </c>
      <c r="B14" s="197"/>
      <c r="C14" s="197"/>
      <c r="D14" s="197"/>
      <c r="E14" s="197"/>
      <c r="F14" s="197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6" t="s">
        <v>1</v>
      </c>
      <c r="Y14" s="197"/>
      <c r="Z14" s="198"/>
      <c r="AA14" s="198"/>
      <c r="AB14" s="199"/>
      <c r="AC14" s="631" t="s">
        <v>343</v>
      </c>
      <c r="AD14" s="632"/>
      <c r="AE14" s="632"/>
      <c r="AF14" s="633"/>
      <c r="AG14" s="662" t="s">
        <v>2</v>
      </c>
      <c r="AH14" s="663"/>
      <c r="AI14" s="702" t="s">
        <v>3</v>
      </c>
      <c r="AJ14" s="703"/>
      <c r="AK14" s="703"/>
      <c r="AL14" s="704"/>
      <c r="AQ14" s="631" t="s">
        <v>32</v>
      </c>
      <c r="AR14" s="632"/>
      <c r="AS14" s="632"/>
      <c r="AT14" s="633"/>
    </row>
    <row r="15" spans="1:47" ht="8.1" customHeight="1" x14ac:dyDescent="0.25">
      <c r="A15" s="711" t="s">
        <v>142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3"/>
      <c r="X15" s="717" t="s">
        <v>121</v>
      </c>
      <c r="Y15" s="718"/>
      <c r="Z15" s="718"/>
      <c r="AA15" s="718"/>
      <c r="AB15" s="719"/>
      <c r="AC15" s="634"/>
      <c r="AD15" s="635"/>
      <c r="AE15" s="635"/>
      <c r="AF15" s="636"/>
      <c r="AG15" s="664"/>
      <c r="AH15" s="665"/>
      <c r="AI15" s="705"/>
      <c r="AJ15" s="706"/>
      <c r="AK15" s="706"/>
      <c r="AL15" s="707"/>
      <c r="AQ15" s="634"/>
      <c r="AR15" s="635"/>
      <c r="AS15" s="635"/>
      <c r="AT15" s="636"/>
    </row>
    <row r="16" spans="1:47" ht="8.1" customHeight="1" x14ac:dyDescent="0.25">
      <c r="A16" s="711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3"/>
      <c r="X16" s="717"/>
      <c r="Y16" s="718"/>
      <c r="Z16" s="718"/>
      <c r="AA16" s="718"/>
      <c r="AB16" s="719"/>
      <c r="AC16" s="634"/>
      <c r="AD16" s="635"/>
      <c r="AE16" s="635"/>
      <c r="AF16" s="636"/>
      <c r="AG16" s="664"/>
      <c r="AH16" s="665"/>
      <c r="AI16" s="705"/>
      <c r="AJ16" s="706"/>
      <c r="AK16" s="706"/>
      <c r="AL16" s="707"/>
      <c r="AQ16" s="634"/>
      <c r="AR16" s="635"/>
      <c r="AS16" s="635"/>
      <c r="AT16" s="636"/>
    </row>
    <row r="17" spans="1:46" ht="8.1" customHeight="1" x14ac:dyDescent="0.25">
      <c r="A17" s="714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6"/>
      <c r="X17" s="720"/>
      <c r="Y17" s="721"/>
      <c r="Z17" s="721"/>
      <c r="AA17" s="721"/>
      <c r="AB17" s="722"/>
      <c r="AC17" s="637"/>
      <c r="AD17" s="638"/>
      <c r="AE17" s="638"/>
      <c r="AF17" s="639"/>
      <c r="AG17" s="666"/>
      <c r="AH17" s="667"/>
      <c r="AI17" s="708"/>
      <c r="AJ17" s="709"/>
      <c r="AK17" s="709"/>
      <c r="AL17" s="710"/>
      <c r="AQ17" s="637"/>
      <c r="AR17" s="638"/>
      <c r="AS17" s="638"/>
      <c r="AT17" s="639"/>
    </row>
    <row r="18" spans="1:46" ht="15" customHeight="1" x14ac:dyDescent="0.25"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  <c r="AB18" s="5"/>
      <c r="AC18" s="622">
        <v>0.19</v>
      </c>
      <c r="AD18" s="623"/>
      <c r="AE18" s="623"/>
      <c r="AF18" s="624"/>
      <c r="AG18" s="8"/>
      <c r="AH18" s="8"/>
      <c r="AI18" s="9"/>
      <c r="AJ18" s="9"/>
      <c r="AK18" s="10"/>
      <c r="AL18" s="11"/>
      <c r="AQ18" s="6"/>
      <c r="AR18" s="7"/>
      <c r="AS18" s="7"/>
      <c r="AT18" s="7"/>
    </row>
    <row r="19" spans="1:46" ht="9.6" customHeight="1" x14ac:dyDescent="0.25"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  <c r="AB19" s="5"/>
      <c r="AC19" s="12"/>
      <c r="AD19" s="12"/>
      <c r="AE19" s="12"/>
      <c r="AF19" s="12"/>
      <c r="AG19" s="13"/>
      <c r="AH19" s="13"/>
      <c r="AI19" s="14"/>
      <c r="AJ19" s="14"/>
      <c r="AK19" s="15"/>
      <c r="AL19" s="16"/>
      <c r="AQ19" s="12"/>
      <c r="AR19" s="12"/>
      <c r="AS19" s="12"/>
      <c r="AT19" s="12"/>
    </row>
    <row r="20" spans="1:46" s="18" customFormat="1" ht="21" customHeight="1" thickBot="1" x14ac:dyDescent="0.35">
      <c r="F20" s="17" t="s">
        <v>10</v>
      </c>
      <c r="H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1"/>
      <c r="AD20" s="21"/>
      <c r="AE20" s="21"/>
      <c r="AF20" s="22"/>
      <c r="AG20" s="23"/>
      <c r="AH20" s="24"/>
      <c r="AI20" s="25"/>
      <c r="AJ20" s="25"/>
      <c r="AK20" s="26"/>
      <c r="AL20" s="26"/>
      <c r="AQ20" s="21"/>
      <c r="AR20" s="21"/>
      <c r="AS20" s="21"/>
      <c r="AT20" s="22"/>
    </row>
    <row r="21" spans="1:46" s="27" customFormat="1" ht="15" customHeight="1" x14ac:dyDescent="0.25">
      <c r="F21" s="733"/>
      <c r="G21" s="764" t="s">
        <v>122</v>
      </c>
      <c r="H21" s="765"/>
      <c r="I21" s="765"/>
      <c r="J21" s="766"/>
      <c r="K21" s="295"/>
      <c r="L21" s="773" t="s">
        <v>805</v>
      </c>
      <c r="M21" s="773"/>
      <c r="N21" s="773"/>
      <c r="O21" s="773"/>
      <c r="P21" s="773"/>
      <c r="Q21" s="773"/>
      <c r="R21" s="773"/>
      <c r="S21" s="773"/>
      <c r="T21" s="773"/>
      <c r="U21" s="773"/>
      <c r="V21" s="773"/>
      <c r="W21" s="773"/>
      <c r="X21" s="773"/>
      <c r="Y21" s="773"/>
      <c r="Z21" s="773"/>
      <c r="AA21" s="773"/>
      <c r="AB21" s="774"/>
      <c r="AC21" s="752">
        <v>17625</v>
      </c>
      <c r="AD21" s="753"/>
      <c r="AE21" s="753"/>
      <c r="AF21" s="754"/>
      <c r="AG21" s="788"/>
      <c r="AH21" s="789"/>
      <c r="AI21" s="779" t="str">
        <f>IF(AG21 ="","",AG21*AC21)</f>
        <v/>
      </c>
      <c r="AJ21" s="780"/>
      <c r="AK21" s="780"/>
      <c r="AL21" s="781"/>
      <c r="AM21" s="90"/>
      <c r="AP21" s="187"/>
      <c r="AQ21" s="752">
        <v>13935</v>
      </c>
      <c r="AR21" s="753"/>
      <c r="AS21" s="753"/>
      <c r="AT21" s="754"/>
    </row>
    <row r="22" spans="1:46" ht="15" customHeight="1" x14ac:dyDescent="0.25">
      <c r="F22" s="734"/>
      <c r="G22" s="767"/>
      <c r="H22" s="768"/>
      <c r="I22" s="768"/>
      <c r="J22" s="769"/>
      <c r="K22" s="296"/>
      <c r="L22" s="775"/>
      <c r="M22" s="775"/>
      <c r="N22" s="775"/>
      <c r="O22" s="775"/>
      <c r="P22" s="775"/>
      <c r="Q22" s="775"/>
      <c r="R22" s="775"/>
      <c r="S22" s="775"/>
      <c r="T22" s="775"/>
      <c r="U22" s="775"/>
      <c r="V22" s="775"/>
      <c r="W22" s="775"/>
      <c r="X22" s="775"/>
      <c r="Y22" s="775"/>
      <c r="Z22" s="775"/>
      <c r="AA22" s="775"/>
      <c r="AB22" s="776"/>
      <c r="AC22" s="755"/>
      <c r="AD22" s="756"/>
      <c r="AE22" s="756"/>
      <c r="AF22" s="757"/>
      <c r="AG22" s="790"/>
      <c r="AH22" s="791"/>
      <c r="AI22" s="782"/>
      <c r="AJ22" s="783"/>
      <c r="AK22" s="783"/>
      <c r="AL22" s="784"/>
      <c r="AM22" s="57"/>
      <c r="AP22" s="187"/>
      <c r="AQ22" s="755"/>
      <c r="AR22" s="756"/>
      <c r="AS22" s="756"/>
      <c r="AT22" s="757"/>
    </row>
    <row r="23" spans="1:46" ht="15" customHeight="1" x14ac:dyDescent="0.25">
      <c r="F23" s="734"/>
      <c r="G23" s="767"/>
      <c r="H23" s="768"/>
      <c r="I23" s="768"/>
      <c r="J23" s="769"/>
      <c r="K23" s="296"/>
      <c r="L23" s="775"/>
      <c r="M23" s="775"/>
      <c r="N23" s="775"/>
      <c r="O23" s="775"/>
      <c r="P23" s="775"/>
      <c r="Q23" s="775"/>
      <c r="R23" s="775"/>
      <c r="S23" s="775"/>
      <c r="T23" s="775"/>
      <c r="U23" s="775"/>
      <c r="V23" s="775"/>
      <c r="W23" s="775"/>
      <c r="X23" s="775"/>
      <c r="Y23" s="775"/>
      <c r="Z23" s="775"/>
      <c r="AA23" s="775"/>
      <c r="AB23" s="776"/>
      <c r="AC23" s="755"/>
      <c r="AD23" s="756"/>
      <c r="AE23" s="756"/>
      <c r="AF23" s="757"/>
      <c r="AG23" s="790"/>
      <c r="AH23" s="791"/>
      <c r="AI23" s="782"/>
      <c r="AJ23" s="783"/>
      <c r="AK23" s="783"/>
      <c r="AL23" s="784"/>
      <c r="AM23" s="57"/>
      <c r="AP23" s="188"/>
      <c r="AQ23" s="755"/>
      <c r="AR23" s="756"/>
      <c r="AS23" s="756"/>
      <c r="AT23" s="757"/>
    </row>
    <row r="24" spans="1:46" ht="15" customHeight="1" x14ac:dyDescent="0.25">
      <c r="F24" s="734"/>
      <c r="G24" s="767"/>
      <c r="H24" s="768"/>
      <c r="I24" s="768"/>
      <c r="J24" s="769"/>
      <c r="K24" s="296"/>
      <c r="L24" s="775"/>
      <c r="M24" s="775"/>
      <c r="N24" s="775"/>
      <c r="O24" s="775"/>
      <c r="P24" s="775"/>
      <c r="Q24" s="775"/>
      <c r="R24" s="775"/>
      <c r="S24" s="775"/>
      <c r="T24" s="775"/>
      <c r="U24" s="775"/>
      <c r="V24" s="775"/>
      <c r="W24" s="775"/>
      <c r="X24" s="775"/>
      <c r="Y24" s="775"/>
      <c r="Z24" s="775"/>
      <c r="AA24" s="775"/>
      <c r="AB24" s="776"/>
      <c r="AC24" s="755"/>
      <c r="AD24" s="756"/>
      <c r="AE24" s="756"/>
      <c r="AF24" s="757"/>
      <c r="AG24" s="790"/>
      <c r="AH24" s="791"/>
      <c r="AI24" s="782"/>
      <c r="AJ24" s="783"/>
      <c r="AK24" s="783"/>
      <c r="AL24" s="784"/>
      <c r="AM24" s="57"/>
      <c r="AP24" s="187"/>
      <c r="AQ24" s="755"/>
      <c r="AR24" s="756"/>
      <c r="AS24" s="756"/>
      <c r="AT24" s="757"/>
    </row>
    <row r="25" spans="1:46" ht="15" customHeight="1" thickBot="1" x14ac:dyDescent="0.3">
      <c r="F25" s="794"/>
      <c r="G25" s="770"/>
      <c r="H25" s="771"/>
      <c r="I25" s="771"/>
      <c r="J25" s="772"/>
      <c r="K25" s="297"/>
      <c r="L25" s="777"/>
      <c r="M25" s="777"/>
      <c r="N25" s="777"/>
      <c r="O25" s="777"/>
      <c r="P25" s="777"/>
      <c r="Q25" s="777"/>
      <c r="R25" s="777"/>
      <c r="S25" s="777"/>
      <c r="T25" s="777"/>
      <c r="U25" s="777"/>
      <c r="V25" s="777"/>
      <c r="W25" s="777"/>
      <c r="X25" s="777"/>
      <c r="Y25" s="777"/>
      <c r="Z25" s="777"/>
      <c r="AA25" s="777"/>
      <c r="AB25" s="778"/>
      <c r="AC25" s="758"/>
      <c r="AD25" s="759"/>
      <c r="AE25" s="759"/>
      <c r="AF25" s="760"/>
      <c r="AG25" s="792"/>
      <c r="AH25" s="793"/>
      <c r="AI25" s="785"/>
      <c r="AJ25" s="786"/>
      <c r="AK25" s="786"/>
      <c r="AL25" s="787"/>
      <c r="AM25" s="57"/>
      <c r="AQ25" s="758"/>
      <c r="AR25" s="759"/>
      <c r="AS25" s="759"/>
      <c r="AT25" s="760"/>
    </row>
    <row r="26" spans="1:46" ht="15" customHeight="1" x14ac:dyDescent="0.3">
      <c r="F26" s="761"/>
      <c r="G26" s="764" t="s">
        <v>123</v>
      </c>
      <c r="H26" s="765"/>
      <c r="I26" s="765"/>
      <c r="J26" s="766"/>
      <c r="K26" s="298"/>
      <c r="L26" s="773" t="s">
        <v>124</v>
      </c>
      <c r="M26" s="773"/>
      <c r="N26" s="773"/>
      <c r="O26" s="773"/>
      <c r="P26" s="773"/>
      <c r="Q26" s="773"/>
      <c r="R26" s="773"/>
      <c r="S26" s="773"/>
      <c r="T26" s="773"/>
      <c r="U26" s="773"/>
      <c r="V26" s="773"/>
      <c r="W26" s="773"/>
      <c r="X26" s="773"/>
      <c r="Y26" s="773"/>
      <c r="Z26" s="773"/>
      <c r="AA26" s="773"/>
      <c r="AB26" s="774"/>
      <c r="AC26" s="752">
        <v>17218</v>
      </c>
      <c r="AD26" s="753"/>
      <c r="AE26" s="753"/>
      <c r="AF26" s="754"/>
      <c r="AG26" s="788"/>
      <c r="AH26" s="789"/>
      <c r="AI26" s="779" t="str">
        <f>IF(AG26 ="","",AG26*AC26)</f>
        <v/>
      </c>
      <c r="AJ26" s="780"/>
      <c r="AK26" s="780"/>
      <c r="AL26" s="781"/>
      <c r="AM26" s="57"/>
      <c r="AQ26" s="752">
        <v>13609</v>
      </c>
      <c r="AR26" s="753"/>
      <c r="AS26" s="753"/>
      <c r="AT26" s="754"/>
    </row>
    <row r="27" spans="1:46" ht="15" customHeight="1" x14ac:dyDescent="0.25">
      <c r="F27" s="762"/>
      <c r="G27" s="767"/>
      <c r="H27" s="768"/>
      <c r="I27" s="768"/>
      <c r="J27" s="769"/>
      <c r="K27" s="296"/>
      <c r="L27" s="775"/>
      <c r="M27" s="775"/>
      <c r="N27" s="775"/>
      <c r="O27" s="775"/>
      <c r="P27" s="775"/>
      <c r="Q27" s="775"/>
      <c r="R27" s="775"/>
      <c r="S27" s="775"/>
      <c r="T27" s="775"/>
      <c r="U27" s="775"/>
      <c r="V27" s="775"/>
      <c r="W27" s="775"/>
      <c r="X27" s="775"/>
      <c r="Y27" s="775"/>
      <c r="Z27" s="775"/>
      <c r="AA27" s="775"/>
      <c r="AB27" s="776"/>
      <c r="AC27" s="755"/>
      <c r="AD27" s="756"/>
      <c r="AE27" s="756"/>
      <c r="AF27" s="757"/>
      <c r="AG27" s="790"/>
      <c r="AH27" s="791"/>
      <c r="AI27" s="782"/>
      <c r="AJ27" s="783"/>
      <c r="AK27" s="783"/>
      <c r="AL27" s="784"/>
      <c r="AM27" s="57"/>
      <c r="AQ27" s="755"/>
      <c r="AR27" s="756"/>
      <c r="AS27" s="756"/>
      <c r="AT27" s="757"/>
    </row>
    <row r="28" spans="1:46" ht="15" customHeight="1" x14ac:dyDescent="0.25">
      <c r="F28" s="762"/>
      <c r="G28" s="767"/>
      <c r="H28" s="768"/>
      <c r="I28" s="768"/>
      <c r="J28" s="769"/>
      <c r="K28" s="296"/>
      <c r="L28" s="775"/>
      <c r="M28" s="775"/>
      <c r="N28" s="775"/>
      <c r="O28" s="775"/>
      <c r="P28" s="775"/>
      <c r="Q28" s="775"/>
      <c r="R28" s="775"/>
      <c r="S28" s="775"/>
      <c r="T28" s="775"/>
      <c r="U28" s="775"/>
      <c r="V28" s="775"/>
      <c r="W28" s="775"/>
      <c r="X28" s="775"/>
      <c r="Y28" s="775"/>
      <c r="Z28" s="775"/>
      <c r="AA28" s="775"/>
      <c r="AB28" s="776"/>
      <c r="AC28" s="755"/>
      <c r="AD28" s="756"/>
      <c r="AE28" s="756"/>
      <c r="AF28" s="757"/>
      <c r="AG28" s="790"/>
      <c r="AH28" s="791"/>
      <c r="AI28" s="782"/>
      <c r="AJ28" s="783"/>
      <c r="AK28" s="783"/>
      <c r="AL28" s="784"/>
      <c r="AM28" s="57"/>
      <c r="AQ28" s="755"/>
      <c r="AR28" s="756"/>
      <c r="AS28" s="756"/>
      <c r="AT28" s="757"/>
    </row>
    <row r="29" spans="1:46" ht="15" customHeight="1" x14ac:dyDescent="0.25">
      <c r="F29" s="762"/>
      <c r="G29" s="767"/>
      <c r="H29" s="768"/>
      <c r="I29" s="768"/>
      <c r="J29" s="769"/>
      <c r="K29" s="296"/>
      <c r="L29" s="775"/>
      <c r="M29" s="775"/>
      <c r="N29" s="775"/>
      <c r="O29" s="775"/>
      <c r="P29" s="775"/>
      <c r="Q29" s="775"/>
      <c r="R29" s="775"/>
      <c r="S29" s="775"/>
      <c r="T29" s="775"/>
      <c r="U29" s="775"/>
      <c r="V29" s="775"/>
      <c r="W29" s="775"/>
      <c r="X29" s="775"/>
      <c r="Y29" s="775"/>
      <c r="Z29" s="775"/>
      <c r="AA29" s="775"/>
      <c r="AB29" s="776"/>
      <c r="AC29" s="755"/>
      <c r="AD29" s="756"/>
      <c r="AE29" s="756"/>
      <c r="AF29" s="757"/>
      <c r="AG29" s="790"/>
      <c r="AH29" s="791"/>
      <c r="AI29" s="782"/>
      <c r="AJ29" s="783"/>
      <c r="AK29" s="783"/>
      <c r="AL29" s="784"/>
      <c r="AM29" s="57"/>
      <c r="AQ29" s="755"/>
      <c r="AR29" s="756"/>
      <c r="AS29" s="756"/>
      <c r="AT29" s="757"/>
    </row>
    <row r="30" spans="1:46" ht="15" customHeight="1" thickBot="1" x14ac:dyDescent="0.3">
      <c r="F30" s="763"/>
      <c r="G30" s="770"/>
      <c r="H30" s="771"/>
      <c r="I30" s="771"/>
      <c r="J30" s="772"/>
      <c r="K30" s="297"/>
      <c r="L30" s="777"/>
      <c r="M30" s="777"/>
      <c r="N30" s="777"/>
      <c r="O30" s="777"/>
      <c r="P30" s="777"/>
      <c r="Q30" s="777"/>
      <c r="R30" s="777"/>
      <c r="S30" s="777"/>
      <c r="T30" s="777"/>
      <c r="U30" s="777"/>
      <c r="V30" s="777"/>
      <c r="W30" s="777"/>
      <c r="X30" s="777"/>
      <c r="Y30" s="777"/>
      <c r="Z30" s="777"/>
      <c r="AA30" s="777"/>
      <c r="AB30" s="778"/>
      <c r="AC30" s="758"/>
      <c r="AD30" s="759"/>
      <c r="AE30" s="759"/>
      <c r="AF30" s="760"/>
      <c r="AG30" s="792"/>
      <c r="AH30" s="793"/>
      <c r="AI30" s="785"/>
      <c r="AJ30" s="786"/>
      <c r="AK30" s="786"/>
      <c r="AL30" s="787"/>
      <c r="AM30" s="57"/>
      <c r="AQ30" s="758"/>
      <c r="AR30" s="759"/>
      <c r="AS30" s="759"/>
      <c r="AT30" s="760"/>
    </row>
    <row r="31" spans="1:46" ht="15" customHeight="1" x14ac:dyDescent="0.25">
      <c r="F31" s="3"/>
      <c r="G31" s="3"/>
      <c r="H31" s="3"/>
      <c r="I31" s="3"/>
      <c r="AC31" s="3"/>
      <c r="AD31" s="3"/>
      <c r="AE31" s="3"/>
      <c r="AI31" s="34"/>
      <c r="AJ31" s="34"/>
      <c r="AK31" s="34"/>
      <c r="AL31" s="34"/>
      <c r="AQ31" s="3"/>
      <c r="AR31" s="3"/>
      <c r="AS31" s="3"/>
    </row>
    <row r="32" spans="1:46" ht="15" customHeight="1" x14ac:dyDescent="0.25">
      <c r="F32" s="3"/>
      <c r="G32" s="3"/>
      <c r="H32" s="3"/>
      <c r="I32" s="3"/>
      <c r="AC32" s="3"/>
      <c r="AD32" s="3"/>
      <c r="AE32" s="3"/>
      <c r="AI32" s="34"/>
      <c r="AJ32" s="34"/>
      <c r="AK32" s="34"/>
      <c r="AL32" s="34"/>
      <c r="AQ32" s="3"/>
      <c r="AR32" s="3"/>
      <c r="AS32" s="3"/>
    </row>
    <row r="33" spans="6:46" s="18" customFormat="1" ht="21" customHeight="1" thickBot="1" x14ac:dyDescent="0.35">
      <c r="F33" s="35" t="s">
        <v>13</v>
      </c>
      <c r="G33" s="19"/>
      <c r="H33" s="19"/>
      <c r="I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0"/>
      <c r="AC33" s="21"/>
      <c r="AD33" s="21"/>
      <c r="AE33" s="21"/>
      <c r="AF33" s="22"/>
      <c r="AG33" s="23"/>
      <c r="AH33" s="24"/>
      <c r="AI33" s="25"/>
      <c r="AJ33" s="25"/>
      <c r="AK33" s="26"/>
      <c r="AL33" s="26"/>
      <c r="AQ33" s="21"/>
      <c r="AR33" s="21"/>
      <c r="AS33" s="21"/>
      <c r="AT33" s="22"/>
    </row>
    <row r="34" spans="6:46" ht="15" customHeight="1" x14ac:dyDescent="0.25">
      <c r="F34" s="657"/>
      <c r="G34" s="270" t="s">
        <v>564</v>
      </c>
      <c r="H34" s="130"/>
      <c r="I34" s="131"/>
      <c r="J34" s="271"/>
      <c r="K34" s="131"/>
      <c r="L34" s="144" t="s">
        <v>14</v>
      </c>
      <c r="M34" s="131"/>
      <c r="N34" s="114"/>
      <c r="O34" s="114"/>
      <c r="P34" s="114"/>
      <c r="Q34" s="114"/>
      <c r="R34" s="114"/>
      <c r="S34" s="114"/>
      <c r="T34" s="114"/>
      <c r="U34" s="133"/>
      <c r="V34" s="133"/>
      <c r="W34" s="133"/>
      <c r="X34" s="134"/>
      <c r="Y34" s="135"/>
      <c r="Z34" s="133"/>
      <c r="AA34" s="136"/>
      <c r="AB34" s="137"/>
      <c r="AC34" s="628">
        <f>AQ34*(1+$AC$18)</f>
        <v>0</v>
      </c>
      <c r="AD34" s="629"/>
      <c r="AE34" s="629"/>
      <c r="AF34" s="630"/>
      <c r="AG34" s="660"/>
      <c r="AH34" s="660"/>
      <c r="AI34" s="645" t="str">
        <f>IF(AG34 ="","",AG34*AC34)</f>
        <v/>
      </c>
      <c r="AJ34" s="646"/>
      <c r="AK34" s="646"/>
      <c r="AL34" s="647"/>
      <c r="AM34" s="57"/>
      <c r="AQ34" s="628">
        <v>0</v>
      </c>
      <c r="AR34" s="629"/>
      <c r="AS34" s="629"/>
      <c r="AT34" s="630"/>
    </row>
    <row r="35" spans="6:46" ht="15" customHeight="1" x14ac:dyDescent="0.25">
      <c r="F35" s="658"/>
      <c r="G35" s="213" t="s">
        <v>565</v>
      </c>
      <c r="H35" s="28"/>
      <c r="I35" s="29"/>
      <c r="J35" s="206"/>
      <c r="K35" s="29"/>
      <c r="L35" s="30" t="s">
        <v>414</v>
      </c>
      <c r="M35" s="29"/>
      <c r="N35" s="31"/>
      <c r="O35" s="31"/>
      <c r="P35" s="31"/>
      <c r="Q35" s="31"/>
      <c r="R35" s="31"/>
      <c r="S35" s="31"/>
      <c r="T35" s="31"/>
      <c r="U35" s="45"/>
      <c r="V35" s="45"/>
      <c r="W35" s="45"/>
      <c r="X35" s="46"/>
      <c r="Y35" s="47"/>
      <c r="Z35" s="45"/>
      <c r="AA35" s="48"/>
      <c r="AB35" s="138"/>
      <c r="AC35" s="608">
        <f>AQ35*(1+$AC$18)</f>
        <v>0</v>
      </c>
      <c r="AD35" s="609"/>
      <c r="AE35" s="609"/>
      <c r="AF35" s="610"/>
      <c r="AG35" s="613"/>
      <c r="AH35" s="613"/>
      <c r="AI35" s="649" t="str">
        <f>IF(AG35 ="","",AG35*AC35)</f>
        <v/>
      </c>
      <c r="AJ35" s="650"/>
      <c r="AK35" s="650"/>
      <c r="AL35" s="651"/>
      <c r="AM35" s="57"/>
      <c r="AQ35" s="608">
        <v>0</v>
      </c>
      <c r="AR35" s="609"/>
      <c r="AS35" s="609"/>
      <c r="AT35" s="610"/>
    </row>
    <row r="36" spans="6:46" ht="15" customHeight="1" x14ac:dyDescent="0.25">
      <c r="F36" s="658"/>
      <c r="G36" s="213" t="s">
        <v>566</v>
      </c>
      <c r="H36" s="28"/>
      <c r="I36" s="29"/>
      <c r="J36" s="206"/>
      <c r="K36" s="29"/>
      <c r="L36" s="30" t="s">
        <v>415</v>
      </c>
      <c r="M36" s="29"/>
      <c r="N36" s="31"/>
      <c r="O36" s="31"/>
      <c r="P36" s="31"/>
      <c r="Q36" s="31"/>
      <c r="R36" s="31"/>
      <c r="S36" s="31"/>
      <c r="T36" s="31"/>
      <c r="U36" s="45"/>
      <c r="V36" s="45"/>
      <c r="W36" s="45"/>
      <c r="X36" s="46"/>
      <c r="Y36" s="47"/>
      <c r="Z36" s="45"/>
      <c r="AA36" s="48"/>
      <c r="AB36" s="138"/>
      <c r="AC36" s="608">
        <v>139</v>
      </c>
      <c r="AD36" s="609"/>
      <c r="AE36" s="609"/>
      <c r="AF36" s="610"/>
      <c r="AG36" s="613"/>
      <c r="AH36" s="613"/>
      <c r="AI36" s="649" t="str">
        <f>IF(AG36 ="","",AG36*AC36)</f>
        <v/>
      </c>
      <c r="AJ36" s="650"/>
      <c r="AK36" s="650"/>
      <c r="AL36" s="651"/>
      <c r="AM36" s="57"/>
      <c r="AQ36" s="608">
        <v>103</v>
      </c>
      <c r="AR36" s="609"/>
      <c r="AS36" s="609"/>
      <c r="AT36" s="610"/>
    </row>
    <row r="37" spans="6:46" ht="15" customHeight="1" thickBot="1" x14ac:dyDescent="0.3">
      <c r="F37" s="659"/>
      <c r="G37" s="272" t="s">
        <v>567</v>
      </c>
      <c r="H37" s="97"/>
      <c r="I37" s="98"/>
      <c r="J37" s="265"/>
      <c r="K37" s="98"/>
      <c r="L37" s="99" t="s">
        <v>416</v>
      </c>
      <c r="M37" s="98"/>
      <c r="N37" s="97"/>
      <c r="O37" s="97"/>
      <c r="P37" s="97"/>
      <c r="Q37" s="97"/>
      <c r="R37" s="97"/>
      <c r="S37" s="97"/>
      <c r="T37" s="97"/>
      <c r="U37" s="126"/>
      <c r="V37" s="126"/>
      <c r="W37" s="126"/>
      <c r="X37" s="140"/>
      <c r="Y37" s="141"/>
      <c r="Z37" s="126"/>
      <c r="AA37" s="142"/>
      <c r="AB37" s="143"/>
      <c r="AC37" s="619">
        <v>139</v>
      </c>
      <c r="AD37" s="620"/>
      <c r="AE37" s="620"/>
      <c r="AF37" s="621"/>
      <c r="AG37" s="661"/>
      <c r="AH37" s="661"/>
      <c r="AI37" s="654" t="str">
        <f>IF(AG37 ="","",AG37*AC37)</f>
        <v/>
      </c>
      <c r="AJ37" s="655"/>
      <c r="AK37" s="655"/>
      <c r="AL37" s="656"/>
      <c r="AM37" s="57"/>
      <c r="AQ37" s="619">
        <v>103</v>
      </c>
      <c r="AR37" s="620"/>
      <c r="AS37" s="620"/>
      <c r="AT37" s="621"/>
    </row>
    <row r="38" spans="6:46" ht="15" customHeight="1" x14ac:dyDescent="0.25"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Q38" s="3"/>
      <c r="AR38" s="3"/>
      <c r="AS38" s="3"/>
      <c r="AT38" s="3"/>
    </row>
    <row r="39" spans="6:46" ht="15" customHeight="1" x14ac:dyDescent="0.25"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Q39" s="3"/>
      <c r="AR39" s="3"/>
      <c r="AS39" s="3"/>
      <c r="AT39" s="3"/>
    </row>
    <row r="40" spans="6:46" ht="15" customHeight="1" x14ac:dyDescent="0.25">
      <c r="V40" s="803" t="s">
        <v>15</v>
      </c>
      <c r="W40" s="803"/>
      <c r="X40" s="803"/>
      <c r="Y40" s="803"/>
      <c r="Z40" s="803"/>
      <c r="AA40" s="803"/>
      <c r="AB40" s="803"/>
      <c r="AC40" s="803"/>
      <c r="AD40" s="803"/>
      <c r="AE40" s="803"/>
      <c r="AF40" s="803"/>
      <c r="AG40" s="803"/>
      <c r="AH40" s="803"/>
      <c r="AI40" s="803"/>
      <c r="AJ40" s="803"/>
      <c r="AK40" s="803"/>
      <c r="AL40" s="803"/>
      <c r="AM40" s="3"/>
      <c r="AQ40" s="3"/>
      <c r="AR40" s="3"/>
      <c r="AS40" s="3"/>
      <c r="AT40" s="3"/>
    </row>
    <row r="41" spans="6:46" ht="15" customHeight="1" x14ac:dyDescent="0.25"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Q41" s="3"/>
      <c r="AR41" s="3"/>
      <c r="AS41" s="3"/>
      <c r="AT41" s="3"/>
    </row>
    <row r="42" spans="6:46" ht="15" customHeight="1" x14ac:dyDescent="0.25"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Q42" s="3"/>
      <c r="AR42" s="3"/>
      <c r="AS42" s="3"/>
      <c r="AT42" s="3"/>
    </row>
    <row r="43" spans="6:46" ht="15" customHeight="1" x14ac:dyDescent="0.25"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Q43" s="3"/>
      <c r="AR43" s="3"/>
      <c r="AS43" s="3"/>
      <c r="AT43" s="3"/>
    </row>
    <row r="44" spans="6:46" ht="15" customHeight="1" x14ac:dyDescent="0.25"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Q44" s="3"/>
      <c r="AR44" s="3"/>
      <c r="AS44" s="3"/>
      <c r="AT44" s="3"/>
    </row>
    <row r="45" spans="6:46" ht="15" customHeight="1" x14ac:dyDescent="0.25"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Q45" s="3"/>
      <c r="AR45" s="3"/>
      <c r="AS45" s="3"/>
      <c r="AT45" s="3"/>
    </row>
    <row r="46" spans="6:46" ht="15" customHeight="1" x14ac:dyDescent="0.25"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Q46" s="3"/>
      <c r="AR46" s="3"/>
      <c r="AS46" s="3"/>
      <c r="AT46" s="3"/>
    </row>
    <row r="47" spans="6:46" ht="15" customHeight="1" x14ac:dyDescent="0.25"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Q47" s="3"/>
      <c r="AR47" s="3"/>
      <c r="AS47" s="3"/>
      <c r="AT47" s="3"/>
    </row>
    <row r="48" spans="6:46" ht="15" customHeight="1" x14ac:dyDescent="0.25"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Q48" s="3"/>
      <c r="AR48" s="3"/>
      <c r="AS48" s="3"/>
      <c r="AT48" s="3"/>
    </row>
    <row r="49" spans="1:46" ht="15" customHeight="1" x14ac:dyDescent="0.25"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Q49" s="3"/>
      <c r="AR49" s="3"/>
      <c r="AS49" s="3"/>
      <c r="AT49" s="3"/>
    </row>
    <row r="50" spans="1:46" ht="15" customHeight="1" x14ac:dyDescent="0.25"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Q50" s="3"/>
      <c r="AR50" s="3"/>
      <c r="AS50" s="3"/>
      <c r="AT50" s="3"/>
    </row>
    <row r="51" spans="1:46" ht="15" customHeight="1" x14ac:dyDescent="0.25"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Q51" s="3"/>
      <c r="AR51" s="3"/>
      <c r="AS51" s="3"/>
      <c r="AT51" s="3"/>
    </row>
    <row r="52" spans="1:46" ht="15" customHeight="1" x14ac:dyDescent="0.25"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Q52" s="3"/>
      <c r="AR52" s="3"/>
      <c r="AS52" s="3"/>
      <c r="AT52" s="3"/>
    </row>
    <row r="53" spans="1:46" ht="15" customHeight="1" x14ac:dyDescent="0.25"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Q53" s="3"/>
      <c r="AR53" s="3"/>
      <c r="AS53" s="3"/>
      <c r="AT53" s="3"/>
    </row>
    <row r="54" spans="1:46" ht="15" customHeight="1" x14ac:dyDescent="0.25"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Q54" s="3"/>
      <c r="AR54" s="3"/>
      <c r="AS54" s="3"/>
      <c r="AT54" s="3"/>
    </row>
    <row r="55" spans="1:46" ht="15" customHeight="1" x14ac:dyDescent="0.25"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Q55" s="3"/>
      <c r="AR55" s="3"/>
      <c r="AS55" s="3"/>
      <c r="AT55" s="3"/>
    </row>
    <row r="56" spans="1:46" ht="15" customHeight="1" x14ac:dyDescent="0.25"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Q56" s="3"/>
      <c r="AR56" s="3"/>
      <c r="AS56" s="3"/>
      <c r="AT56" s="3"/>
    </row>
    <row r="57" spans="1:46" ht="15" customHeight="1" x14ac:dyDescent="0.25"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Q57" s="3"/>
      <c r="AR57" s="3"/>
      <c r="AS57" s="3"/>
      <c r="AT57" s="3"/>
    </row>
    <row r="58" spans="1:46" ht="15" customHeight="1" x14ac:dyDescent="0.25"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Q58" s="3"/>
      <c r="AR58" s="3"/>
      <c r="AS58" s="3"/>
      <c r="AT58" s="3"/>
    </row>
    <row r="59" spans="1:46" ht="15" customHeight="1" x14ac:dyDescent="0.25"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Q59" s="3"/>
      <c r="AR59" s="3"/>
      <c r="AS59" s="3"/>
      <c r="AT59" s="3"/>
    </row>
    <row r="60" spans="1:46" ht="18" customHeight="1" x14ac:dyDescent="0.25"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Q60" s="3"/>
      <c r="AR60" s="3"/>
      <c r="AS60" s="3"/>
      <c r="AT60" s="3"/>
    </row>
    <row r="61" spans="1:46" ht="15" customHeight="1" x14ac:dyDescent="0.25"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Q61" s="3"/>
      <c r="AR61" s="3"/>
      <c r="AS61" s="3"/>
      <c r="AT61" s="3"/>
    </row>
    <row r="62" spans="1:46" ht="15" customHeight="1" x14ac:dyDescent="0.25"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803"/>
      <c r="W62" s="803"/>
      <c r="X62" s="803"/>
      <c r="Y62" s="803"/>
      <c r="Z62" s="803"/>
      <c r="AA62" s="803"/>
      <c r="AB62" s="803"/>
      <c r="AC62" s="803"/>
      <c r="AD62" s="803"/>
      <c r="AE62" s="803"/>
      <c r="AF62" s="803"/>
      <c r="AG62" s="803"/>
      <c r="AH62" s="803"/>
      <c r="AI62" s="803"/>
      <c r="AJ62" s="803"/>
      <c r="AK62" s="803"/>
      <c r="AL62" s="803"/>
    </row>
    <row r="63" spans="1:46" ht="8.1" customHeight="1" x14ac:dyDescent="0.25">
      <c r="A63" s="196" t="s">
        <v>0</v>
      </c>
      <c r="B63" s="197"/>
      <c r="C63" s="197"/>
      <c r="D63" s="197"/>
      <c r="E63" s="197"/>
      <c r="F63" s="197"/>
      <c r="G63" s="197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9"/>
      <c r="X63" s="196" t="s">
        <v>1</v>
      </c>
      <c r="Y63" s="197"/>
      <c r="Z63" s="198"/>
      <c r="AA63" s="198"/>
      <c r="AB63" s="199"/>
      <c r="AC63" s="631" t="s">
        <v>343</v>
      </c>
      <c r="AD63" s="632"/>
      <c r="AE63" s="632"/>
      <c r="AF63" s="633"/>
      <c r="AG63" s="662" t="s">
        <v>2</v>
      </c>
      <c r="AH63" s="663"/>
      <c r="AI63" s="702" t="s">
        <v>3</v>
      </c>
      <c r="AJ63" s="703"/>
      <c r="AK63" s="703"/>
      <c r="AL63" s="704"/>
      <c r="AQ63" s="631" t="s">
        <v>32</v>
      </c>
      <c r="AR63" s="632"/>
      <c r="AS63" s="632"/>
      <c r="AT63" s="633"/>
    </row>
    <row r="64" spans="1:46" ht="8.1" customHeight="1" x14ac:dyDescent="0.25">
      <c r="A64" s="711" t="s">
        <v>143</v>
      </c>
      <c r="B64" s="712"/>
      <c r="C64" s="712"/>
      <c r="D64" s="712"/>
      <c r="E64" s="712"/>
      <c r="F64" s="712"/>
      <c r="G64" s="712"/>
      <c r="H64" s="712"/>
      <c r="I64" s="712"/>
      <c r="J64" s="712"/>
      <c r="K64" s="712"/>
      <c r="L64" s="712"/>
      <c r="M64" s="712"/>
      <c r="N64" s="712"/>
      <c r="O64" s="712"/>
      <c r="P64" s="712"/>
      <c r="Q64" s="712"/>
      <c r="R64" s="712"/>
      <c r="S64" s="712"/>
      <c r="T64" s="712"/>
      <c r="U64" s="712"/>
      <c r="V64" s="712"/>
      <c r="W64" s="713"/>
      <c r="X64" s="717" t="s">
        <v>121</v>
      </c>
      <c r="Y64" s="718"/>
      <c r="Z64" s="718"/>
      <c r="AA64" s="718"/>
      <c r="AB64" s="719"/>
      <c r="AC64" s="634"/>
      <c r="AD64" s="635"/>
      <c r="AE64" s="635"/>
      <c r="AF64" s="636"/>
      <c r="AG64" s="664"/>
      <c r="AH64" s="665"/>
      <c r="AI64" s="705"/>
      <c r="AJ64" s="706"/>
      <c r="AK64" s="706"/>
      <c r="AL64" s="707"/>
      <c r="AQ64" s="634"/>
      <c r="AR64" s="635"/>
      <c r="AS64" s="635"/>
      <c r="AT64" s="636"/>
    </row>
    <row r="65" spans="1:46" ht="8.1" customHeight="1" x14ac:dyDescent="0.25">
      <c r="A65" s="711"/>
      <c r="B65" s="712"/>
      <c r="C65" s="712"/>
      <c r="D65" s="712"/>
      <c r="E65" s="712"/>
      <c r="F65" s="712"/>
      <c r="G65" s="712"/>
      <c r="H65" s="712"/>
      <c r="I65" s="712"/>
      <c r="J65" s="712"/>
      <c r="K65" s="712"/>
      <c r="L65" s="712"/>
      <c r="M65" s="712"/>
      <c r="N65" s="712"/>
      <c r="O65" s="712"/>
      <c r="P65" s="712"/>
      <c r="Q65" s="712"/>
      <c r="R65" s="712"/>
      <c r="S65" s="712"/>
      <c r="T65" s="712"/>
      <c r="U65" s="712"/>
      <c r="V65" s="712"/>
      <c r="W65" s="713"/>
      <c r="X65" s="717"/>
      <c r="Y65" s="718"/>
      <c r="Z65" s="718"/>
      <c r="AA65" s="718"/>
      <c r="AB65" s="719"/>
      <c r="AC65" s="634"/>
      <c r="AD65" s="635"/>
      <c r="AE65" s="635"/>
      <c r="AF65" s="636"/>
      <c r="AG65" s="664"/>
      <c r="AH65" s="665"/>
      <c r="AI65" s="705"/>
      <c r="AJ65" s="706"/>
      <c r="AK65" s="706"/>
      <c r="AL65" s="707"/>
      <c r="AQ65" s="634"/>
      <c r="AR65" s="635"/>
      <c r="AS65" s="635"/>
      <c r="AT65" s="636"/>
    </row>
    <row r="66" spans="1:46" ht="8.1" customHeight="1" x14ac:dyDescent="0.25">
      <c r="A66" s="714"/>
      <c r="B66" s="715"/>
      <c r="C66" s="715"/>
      <c r="D66" s="715"/>
      <c r="E66" s="715"/>
      <c r="F66" s="715"/>
      <c r="G66" s="715"/>
      <c r="H66" s="715"/>
      <c r="I66" s="715"/>
      <c r="J66" s="715"/>
      <c r="K66" s="715"/>
      <c r="L66" s="715"/>
      <c r="M66" s="715"/>
      <c r="N66" s="715"/>
      <c r="O66" s="715"/>
      <c r="P66" s="715"/>
      <c r="Q66" s="715"/>
      <c r="R66" s="715"/>
      <c r="S66" s="715"/>
      <c r="T66" s="715"/>
      <c r="U66" s="715"/>
      <c r="V66" s="715"/>
      <c r="W66" s="716"/>
      <c r="X66" s="720"/>
      <c r="Y66" s="721"/>
      <c r="Z66" s="721"/>
      <c r="AA66" s="721"/>
      <c r="AB66" s="722"/>
      <c r="AC66" s="637"/>
      <c r="AD66" s="638"/>
      <c r="AE66" s="638"/>
      <c r="AF66" s="639"/>
      <c r="AG66" s="666"/>
      <c r="AH66" s="667"/>
      <c r="AI66" s="708"/>
      <c r="AJ66" s="709"/>
      <c r="AK66" s="709"/>
      <c r="AL66" s="710"/>
      <c r="AQ66" s="637"/>
      <c r="AR66" s="638"/>
      <c r="AS66" s="638"/>
      <c r="AT66" s="639"/>
    </row>
    <row r="67" spans="1:46" ht="15" customHeight="1" x14ac:dyDescent="0.25"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/>
      <c r="Z67" s="5"/>
      <c r="AA67" s="5"/>
      <c r="AB67" s="5"/>
      <c r="AC67" s="625">
        <f>AC18</f>
        <v>0.19</v>
      </c>
      <c r="AD67" s="626"/>
      <c r="AE67" s="626"/>
      <c r="AF67" s="627"/>
      <c r="AG67" s="8"/>
      <c r="AH67" s="8"/>
      <c r="AI67" s="9"/>
      <c r="AJ67" s="9"/>
      <c r="AK67" s="10"/>
      <c r="AL67" s="11"/>
      <c r="AQ67" s="200"/>
      <c r="AR67" s="201"/>
      <c r="AS67" s="201"/>
      <c r="AT67" s="201"/>
    </row>
    <row r="68" spans="1:46" ht="15" customHeight="1" thickBot="1" x14ac:dyDescent="0.3">
      <c r="F68" s="59" t="s">
        <v>16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Q68" s="60"/>
      <c r="AR68" s="60"/>
      <c r="AS68" s="60"/>
      <c r="AT68" s="60"/>
    </row>
    <row r="69" spans="1:46" ht="15" customHeight="1" x14ac:dyDescent="0.25">
      <c r="F69" s="224"/>
      <c r="G69" s="230" t="s">
        <v>125</v>
      </c>
      <c r="H69" s="226"/>
      <c r="I69" s="227"/>
      <c r="J69" s="258"/>
      <c r="K69" s="227"/>
      <c r="L69" s="231" t="s">
        <v>806</v>
      </c>
      <c r="M69" s="227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1"/>
      <c r="Y69" s="232"/>
      <c r="Z69" s="230"/>
      <c r="AA69" s="233"/>
      <c r="AB69" s="233"/>
      <c r="AC69" s="749">
        <v>180</v>
      </c>
      <c r="AD69" s="750"/>
      <c r="AE69" s="750"/>
      <c r="AF69" s="751"/>
      <c r="AG69" s="799"/>
      <c r="AH69" s="800"/>
      <c r="AI69" s="801" t="str">
        <f t="shared" ref="AI69:AI85" si="0">IF(AG69 ="","",AG69*AC69)</f>
        <v/>
      </c>
      <c r="AJ69" s="801"/>
      <c r="AK69" s="801"/>
      <c r="AL69" s="802"/>
      <c r="AM69" s="57"/>
      <c r="AQ69" s="749">
        <v>145</v>
      </c>
      <c r="AR69" s="750"/>
      <c r="AS69" s="750"/>
      <c r="AT69" s="751"/>
    </row>
    <row r="70" spans="1:46" ht="15" customHeight="1" x14ac:dyDescent="0.25">
      <c r="F70" s="234"/>
      <c r="G70" s="273" t="s">
        <v>126</v>
      </c>
      <c r="H70" s="274"/>
      <c r="I70" s="275"/>
      <c r="J70" s="276"/>
      <c r="K70" s="275"/>
      <c r="L70" s="277" t="s">
        <v>807</v>
      </c>
      <c r="M70" s="237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1"/>
      <c r="Y70" s="242"/>
      <c r="Z70" s="240"/>
      <c r="AA70" s="243"/>
      <c r="AB70" s="243"/>
      <c r="AC70" s="740">
        <v>394</v>
      </c>
      <c r="AD70" s="741"/>
      <c r="AE70" s="741"/>
      <c r="AF70" s="742"/>
      <c r="AG70" s="795"/>
      <c r="AH70" s="796"/>
      <c r="AI70" s="797" t="str">
        <f t="shared" si="0"/>
        <v/>
      </c>
      <c r="AJ70" s="797"/>
      <c r="AK70" s="797"/>
      <c r="AL70" s="798"/>
      <c r="AM70" s="57"/>
      <c r="AQ70" s="740">
        <v>316</v>
      </c>
      <c r="AR70" s="741"/>
      <c r="AS70" s="741"/>
      <c r="AT70" s="742"/>
    </row>
    <row r="71" spans="1:46" ht="15" customHeight="1" x14ac:dyDescent="0.25">
      <c r="F71" s="234"/>
      <c r="G71" s="273" t="s">
        <v>127</v>
      </c>
      <c r="H71" s="274"/>
      <c r="I71" s="275"/>
      <c r="J71" s="276"/>
      <c r="K71" s="275"/>
      <c r="L71" s="277" t="s">
        <v>808</v>
      </c>
      <c r="M71" s="237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1"/>
      <c r="Y71" s="242"/>
      <c r="Z71" s="240"/>
      <c r="AA71" s="243"/>
      <c r="AB71" s="243"/>
      <c r="AC71" s="740">
        <v>414</v>
      </c>
      <c r="AD71" s="741"/>
      <c r="AE71" s="741"/>
      <c r="AF71" s="742"/>
      <c r="AG71" s="795"/>
      <c r="AH71" s="796"/>
      <c r="AI71" s="797" t="str">
        <f t="shared" si="0"/>
        <v/>
      </c>
      <c r="AJ71" s="797"/>
      <c r="AK71" s="797"/>
      <c r="AL71" s="798"/>
      <c r="AM71" s="57"/>
      <c r="AQ71" s="740">
        <v>331</v>
      </c>
      <c r="AR71" s="741"/>
      <c r="AS71" s="741"/>
      <c r="AT71" s="742"/>
    </row>
    <row r="72" spans="1:46" ht="15" customHeight="1" x14ac:dyDescent="0.25">
      <c r="F72" s="234"/>
      <c r="G72" s="273" t="s">
        <v>128</v>
      </c>
      <c r="H72" s="274"/>
      <c r="I72" s="275"/>
      <c r="J72" s="276"/>
      <c r="K72" s="275"/>
      <c r="L72" s="277" t="s">
        <v>809</v>
      </c>
      <c r="M72" s="237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1"/>
      <c r="Y72" s="242"/>
      <c r="Z72" s="240"/>
      <c r="AA72" s="243"/>
      <c r="AB72" s="243"/>
      <c r="AC72" s="740">
        <v>232</v>
      </c>
      <c r="AD72" s="741"/>
      <c r="AE72" s="741"/>
      <c r="AF72" s="742"/>
      <c r="AG72" s="795"/>
      <c r="AH72" s="796"/>
      <c r="AI72" s="797" t="str">
        <f t="shared" si="0"/>
        <v/>
      </c>
      <c r="AJ72" s="797"/>
      <c r="AK72" s="797"/>
      <c r="AL72" s="798"/>
      <c r="AM72" s="57"/>
      <c r="AQ72" s="740">
        <v>185</v>
      </c>
      <c r="AR72" s="741"/>
      <c r="AS72" s="741"/>
      <c r="AT72" s="742"/>
    </row>
    <row r="73" spans="1:46" ht="15" customHeight="1" x14ac:dyDescent="0.25">
      <c r="F73" s="234"/>
      <c r="G73" s="273" t="s">
        <v>129</v>
      </c>
      <c r="H73" s="274"/>
      <c r="I73" s="275"/>
      <c r="J73" s="276"/>
      <c r="K73" s="275"/>
      <c r="L73" s="277" t="s">
        <v>810</v>
      </c>
      <c r="M73" s="237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1"/>
      <c r="Y73" s="242"/>
      <c r="Z73" s="240"/>
      <c r="AA73" s="243"/>
      <c r="AB73" s="243"/>
      <c r="AC73" s="740">
        <v>538</v>
      </c>
      <c r="AD73" s="741"/>
      <c r="AE73" s="741"/>
      <c r="AF73" s="742"/>
      <c r="AG73" s="795"/>
      <c r="AH73" s="796"/>
      <c r="AI73" s="797" t="str">
        <f t="shared" si="0"/>
        <v/>
      </c>
      <c r="AJ73" s="797"/>
      <c r="AK73" s="797"/>
      <c r="AL73" s="798"/>
      <c r="AM73" s="57"/>
      <c r="AQ73" s="740">
        <v>431</v>
      </c>
      <c r="AR73" s="741"/>
      <c r="AS73" s="741"/>
      <c r="AT73" s="742"/>
    </row>
    <row r="74" spans="1:46" ht="15" customHeight="1" thickBot="1" x14ac:dyDescent="0.3">
      <c r="F74" s="278"/>
      <c r="G74" s="279" t="s">
        <v>130</v>
      </c>
      <c r="H74" s="280"/>
      <c r="I74" s="281"/>
      <c r="J74" s="282"/>
      <c r="K74" s="281"/>
      <c r="L74" s="283" t="s">
        <v>811</v>
      </c>
      <c r="M74" s="284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6"/>
      <c r="Y74" s="287"/>
      <c r="Z74" s="285"/>
      <c r="AA74" s="288"/>
      <c r="AB74" s="288"/>
      <c r="AC74" s="746">
        <v>205</v>
      </c>
      <c r="AD74" s="747"/>
      <c r="AE74" s="747"/>
      <c r="AF74" s="748"/>
      <c r="AG74" s="807"/>
      <c r="AH74" s="808"/>
      <c r="AI74" s="805" t="str">
        <f t="shared" si="0"/>
        <v/>
      </c>
      <c r="AJ74" s="805"/>
      <c r="AK74" s="805"/>
      <c r="AL74" s="806"/>
      <c r="AM74" s="57"/>
      <c r="AQ74" s="746">
        <v>163</v>
      </c>
      <c r="AR74" s="747"/>
      <c r="AS74" s="747"/>
      <c r="AT74" s="748"/>
    </row>
    <row r="75" spans="1:46" ht="15" customHeight="1" x14ac:dyDescent="0.25">
      <c r="F75" s="289"/>
      <c r="G75" s="225" t="s">
        <v>131</v>
      </c>
      <c r="H75" s="226"/>
      <c r="I75" s="227"/>
      <c r="J75" s="228"/>
      <c r="K75" s="227"/>
      <c r="L75" s="229" t="s">
        <v>812</v>
      </c>
      <c r="M75" s="290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2"/>
      <c r="Y75" s="293"/>
      <c r="Z75" s="291"/>
      <c r="AA75" s="294"/>
      <c r="AB75" s="294"/>
      <c r="AC75" s="749">
        <v>1053</v>
      </c>
      <c r="AD75" s="750"/>
      <c r="AE75" s="750"/>
      <c r="AF75" s="751"/>
      <c r="AG75" s="799"/>
      <c r="AH75" s="800"/>
      <c r="AI75" s="779" t="str">
        <f t="shared" si="0"/>
        <v/>
      </c>
      <c r="AJ75" s="780"/>
      <c r="AK75" s="780"/>
      <c r="AL75" s="781"/>
      <c r="AM75" s="57"/>
      <c r="AQ75" s="749">
        <v>836</v>
      </c>
      <c r="AR75" s="750"/>
      <c r="AS75" s="750"/>
      <c r="AT75" s="751"/>
    </row>
    <row r="76" spans="1:46" ht="15" customHeight="1" x14ac:dyDescent="0.25">
      <c r="F76" s="244"/>
      <c r="G76" s="235" t="s">
        <v>132</v>
      </c>
      <c r="H76" s="236"/>
      <c r="I76" s="237"/>
      <c r="J76" s="238"/>
      <c r="K76" s="237"/>
      <c r="L76" s="239" t="s">
        <v>813</v>
      </c>
      <c r="M76" s="245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7"/>
      <c r="Y76" s="248"/>
      <c r="Z76" s="246"/>
      <c r="AA76" s="249"/>
      <c r="AB76" s="249"/>
      <c r="AC76" s="740">
        <v>605</v>
      </c>
      <c r="AD76" s="741"/>
      <c r="AE76" s="741"/>
      <c r="AF76" s="742"/>
      <c r="AG76" s="795"/>
      <c r="AH76" s="796"/>
      <c r="AI76" s="804" t="str">
        <f t="shared" si="0"/>
        <v/>
      </c>
      <c r="AJ76" s="805"/>
      <c r="AK76" s="805"/>
      <c r="AL76" s="806"/>
      <c r="AM76" s="57"/>
      <c r="AQ76" s="740">
        <v>516</v>
      </c>
      <c r="AR76" s="741"/>
      <c r="AS76" s="741"/>
      <c r="AT76" s="742"/>
    </row>
    <row r="77" spans="1:46" ht="15" customHeight="1" thickBot="1" x14ac:dyDescent="0.3">
      <c r="F77" s="250"/>
      <c r="G77" s="251" t="s">
        <v>133</v>
      </c>
      <c r="H77" s="252"/>
      <c r="I77" s="253"/>
      <c r="J77" s="254"/>
      <c r="K77" s="253"/>
      <c r="L77" s="255" t="s">
        <v>741</v>
      </c>
      <c r="M77" s="253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5"/>
      <c r="Y77" s="256"/>
      <c r="Z77" s="251"/>
      <c r="AA77" s="257"/>
      <c r="AB77" s="257"/>
      <c r="AC77" s="743">
        <v>737</v>
      </c>
      <c r="AD77" s="744"/>
      <c r="AE77" s="744"/>
      <c r="AF77" s="745"/>
      <c r="AG77" s="809"/>
      <c r="AH77" s="810"/>
      <c r="AI77" s="811" t="str">
        <f t="shared" si="0"/>
        <v/>
      </c>
      <c r="AJ77" s="812"/>
      <c r="AK77" s="812"/>
      <c r="AL77" s="813"/>
      <c r="AM77" s="57"/>
      <c r="AQ77" s="743">
        <v>595</v>
      </c>
      <c r="AR77" s="744"/>
      <c r="AS77" s="744"/>
      <c r="AT77" s="745"/>
    </row>
    <row r="78" spans="1:46" ht="15" customHeight="1" x14ac:dyDescent="0.25">
      <c r="F78" s="224"/>
      <c r="G78" s="230" t="s">
        <v>134</v>
      </c>
      <c r="H78" s="226"/>
      <c r="I78" s="227"/>
      <c r="J78" s="258"/>
      <c r="K78" s="227"/>
      <c r="L78" s="231" t="s">
        <v>744</v>
      </c>
      <c r="M78" s="227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1"/>
      <c r="Y78" s="232"/>
      <c r="Z78" s="230"/>
      <c r="AA78" s="233"/>
      <c r="AB78" s="233"/>
      <c r="AC78" s="749">
        <v>196</v>
      </c>
      <c r="AD78" s="750"/>
      <c r="AE78" s="750"/>
      <c r="AF78" s="751"/>
      <c r="AG78" s="799"/>
      <c r="AH78" s="800"/>
      <c r="AI78" s="801" t="str">
        <f t="shared" si="0"/>
        <v/>
      </c>
      <c r="AJ78" s="801"/>
      <c r="AK78" s="801"/>
      <c r="AL78" s="802"/>
      <c r="AM78" s="57"/>
      <c r="AQ78" s="749">
        <v>157</v>
      </c>
      <c r="AR78" s="750"/>
      <c r="AS78" s="750"/>
      <c r="AT78" s="751"/>
    </row>
    <row r="79" spans="1:46" ht="15" customHeight="1" x14ac:dyDescent="0.25">
      <c r="F79" s="234"/>
      <c r="G79" s="235" t="s">
        <v>135</v>
      </c>
      <c r="H79" s="236"/>
      <c r="I79" s="237"/>
      <c r="J79" s="238"/>
      <c r="K79" s="237"/>
      <c r="L79" s="239" t="s">
        <v>814</v>
      </c>
      <c r="M79" s="237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1"/>
      <c r="Y79" s="242"/>
      <c r="Z79" s="240"/>
      <c r="AA79" s="243"/>
      <c r="AB79" s="243"/>
      <c r="AC79" s="740">
        <v>14</v>
      </c>
      <c r="AD79" s="741"/>
      <c r="AE79" s="741"/>
      <c r="AF79" s="742"/>
      <c r="AG79" s="795"/>
      <c r="AH79" s="796"/>
      <c r="AI79" s="797" t="str">
        <f t="shared" si="0"/>
        <v/>
      </c>
      <c r="AJ79" s="797"/>
      <c r="AK79" s="797"/>
      <c r="AL79" s="798"/>
      <c r="AM79" s="57"/>
      <c r="AQ79" s="740">
        <v>11</v>
      </c>
      <c r="AR79" s="741"/>
      <c r="AS79" s="741"/>
      <c r="AT79" s="742"/>
    </row>
    <row r="80" spans="1:46" ht="15" customHeight="1" x14ac:dyDescent="0.25">
      <c r="F80" s="234"/>
      <c r="G80" s="235" t="s">
        <v>136</v>
      </c>
      <c r="H80" s="236"/>
      <c r="I80" s="237"/>
      <c r="J80" s="238"/>
      <c r="K80" s="237"/>
      <c r="L80" s="239" t="s">
        <v>692</v>
      </c>
      <c r="M80" s="237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1"/>
      <c r="Y80" s="242"/>
      <c r="Z80" s="240"/>
      <c r="AA80" s="243"/>
      <c r="AB80" s="243"/>
      <c r="AC80" s="740">
        <v>56</v>
      </c>
      <c r="AD80" s="741"/>
      <c r="AE80" s="741"/>
      <c r="AF80" s="742"/>
      <c r="AG80" s="795"/>
      <c r="AH80" s="796"/>
      <c r="AI80" s="797" t="str">
        <f t="shared" si="0"/>
        <v/>
      </c>
      <c r="AJ80" s="797"/>
      <c r="AK80" s="797"/>
      <c r="AL80" s="798"/>
      <c r="AM80" s="57"/>
      <c r="AQ80" s="740">
        <v>44</v>
      </c>
      <c r="AR80" s="741"/>
      <c r="AS80" s="741"/>
      <c r="AT80" s="742"/>
    </row>
    <row r="81" spans="6:46" ht="15" customHeight="1" x14ac:dyDescent="0.25">
      <c r="F81" s="234"/>
      <c r="G81" s="235" t="s">
        <v>137</v>
      </c>
      <c r="H81" s="236"/>
      <c r="I81" s="237"/>
      <c r="J81" s="238"/>
      <c r="K81" s="237"/>
      <c r="L81" s="239" t="s">
        <v>815</v>
      </c>
      <c r="M81" s="237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1"/>
      <c r="Y81" s="242"/>
      <c r="Z81" s="240"/>
      <c r="AA81" s="243"/>
      <c r="AB81" s="243"/>
      <c r="AC81" s="740">
        <v>101</v>
      </c>
      <c r="AD81" s="741"/>
      <c r="AE81" s="741"/>
      <c r="AF81" s="742"/>
      <c r="AG81" s="795"/>
      <c r="AH81" s="796"/>
      <c r="AI81" s="797" t="str">
        <f t="shared" si="0"/>
        <v/>
      </c>
      <c r="AJ81" s="797"/>
      <c r="AK81" s="797"/>
      <c r="AL81" s="798"/>
      <c r="AM81" s="57"/>
      <c r="AQ81" s="740">
        <v>73</v>
      </c>
      <c r="AR81" s="741"/>
      <c r="AS81" s="741"/>
      <c r="AT81" s="742"/>
    </row>
    <row r="82" spans="6:46" ht="15" customHeight="1" x14ac:dyDescent="0.25">
      <c r="F82" s="234"/>
      <c r="G82" s="235" t="s">
        <v>138</v>
      </c>
      <c r="H82" s="236"/>
      <c r="I82" s="237"/>
      <c r="J82" s="238"/>
      <c r="K82" s="237"/>
      <c r="L82" s="239" t="s">
        <v>816</v>
      </c>
      <c r="M82" s="237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1"/>
      <c r="Y82" s="242"/>
      <c r="Z82" s="240"/>
      <c r="AA82" s="243"/>
      <c r="AB82" s="243"/>
      <c r="AC82" s="740">
        <v>565</v>
      </c>
      <c r="AD82" s="741"/>
      <c r="AE82" s="741"/>
      <c r="AF82" s="742"/>
      <c r="AG82" s="795"/>
      <c r="AH82" s="796"/>
      <c r="AI82" s="797" t="str">
        <f t="shared" si="0"/>
        <v/>
      </c>
      <c r="AJ82" s="797"/>
      <c r="AK82" s="797"/>
      <c r="AL82" s="798"/>
      <c r="AM82" s="57"/>
      <c r="AQ82" s="740">
        <v>451</v>
      </c>
      <c r="AR82" s="741"/>
      <c r="AS82" s="741"/>
      <c r="AT82" s="742"/>
    </row>
    <row r="83" spans="6:46" ht="15" customHeight="1" x14ac:dyDescent="0.25">
      <c r="F83" s="234"/>
      <c r="G83" s="235" t="s">
        <v>139</v>
      </c>
      <c r="H83" s="236"/>
      <c r="I83" s="237"/>
      <c r="J83" s="238"/>
      <c r="K83" s="237"/>
      <c r="L83" s="239" t="s">
        <v>817</v>
      </c>
      <c r="M83" s="237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1"/>
      <c r="Y83" s="242"/>
      <c r="Z83" s="240"/>
      <c r="AA83" s="243"/>
      <c r="AB83" s="243"/>
      <c r="AC83" s="740">
        <v>395</v>
      </c>
      <c r="AD83" s="741"/>
      <c r="AE83" s="741"/>
      <c r="AF83" s="742"/>
      <c r="AG83" s="795"/>
      <c r="AH83" s="796"/>
      <c r="AI83" s="797" t="str">
        <f t="shared" si="0"/>
        <v/>
      </c>
      <c r="AJ83" s="797"/>
      <c r="AK83" s="797"/>
      <c r="AL83" s="798"/>
      <c r="AM83" s="57"/>
      <c r="AQ83" s="740">
        <v>317</v>
      </c>
      <c r="AR83" s="741"/>
      <c r="AS83" s="741"/>
      <c r="AT83" s="742"/>
    </row>
    <row r="84" spans="6:46" ht="15" customHeight="1" x14ac:dyDescent="0.25">
      <c r="F84" s="234"/>
      <c r="G84" s="235" t="s">
        <v>140</v>
      </c>
      <c r="H84" s="236"/>
      <c r="I84" s="237"/>
      <c r="J84" s="238"/>
      <c r="K84" s="237"/>
      <c r="L84" s="239" t="s">
        <v>818</v>
      </c>
      <c r="M84" s="237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1"/>
      <c r="Y84" s="242"/>
      <c r="Z84" s="240"/>
      <c r="AA84" s="243"/>
      <c r="AB84" s="243"/>
      <c r="AC84" s="740">
        <v>339</v>
      </c>
      <c r="AD84" s="741"/>
      <c r="AE84" s="741"/>
      <c r="AF84" s="742"/>
      <c r="AG84" s="795"/>
      <c r="AH84" s="796"/>
      <c r="AI84" s="797" t="str">
        <f t="shared" si="0"/>
        <v/>
      </c>
      <c r="AJ84" s="797"/>
      <c r="AK84" s="797"/>
      <c r="AL84" s="798"/>
      <c r="AM84" s="57"/>
      <c r="AQ84" s="740">
        <v>269</v>
      </c>
      <c r="AR84" s="741"/>
      <c r="AS84" s="741"/>
      <c r="AT84" s="742"/>
    </row>
    <row r="85" spans="6:46" ht="15" customHeight="1" thickBot="1" x14ac:dyDescent="0.3">
      <c r="F85" s="250"/>
      <c r="G85" s="259" t="s">
        <v>141</v>
      </c>
      <c r="H85" s="252"/>
      <c r="I85" s="253"/>
      <c r="J85" s="260"/>
      <c r="K85" s="253"/>
      <c r="L85" s="261" t="s">
        <v>819</v>
      </c>
      <c r="M85" s="253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5"/>
      <c r="Y85" s="256"/>
      <c r="Z85" s="251"/>
      <c r="AA85" s="257"/>
      <c r="AB85" s="257"/>
      <c r="AC85" s="743">
        <v>177</v>
      </c>
      <c r="AD85" s="744"/>
      <c r="AE85" s="744"/>
      <c r="AF85" s="745"/>
      <c r="AG85" s="809"/>
      <c r="AH85" s="810"/>
      <c r="AI85" s="812" t="str">
        <f t="shared" si="0"/>
        <v/>
      </c>
      <c r="AJ85" s="812"/>
      <c r="AK85" s="812"/>
      <c r="AL85" s="813"/>
      <c r="AM85" s="57"/>
      <c r="AQ85" s="743">
        <v>143</v>
      </c>
      <c r="AR85" s="744"/>
      <c r="AS85" s="744"/>
      <c r="AT85" s="745"/>
    </row>
    <row r="86" spans="6:46" ht="21" customHeight="1" thickBot="1" x14ac:dyDescent="0.35">
      <c r="F86" s="3"/>
      <c r="G86" s="179" t="s">
        <v>20</v>
      </c>
      <c r="H86" s="3"/>
      <c r="I86" s="53"/>
      <c r="J86" s="180"/>
      <c r="K86" s="53"/>
      <c r="L86" s="181"/>
      <c r="M86" s="53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6"/>
      <c r="Y86" s="55"/>
      <c r="Z86" s="55"/>
      <c r="AA86" s="182"/>
      <c r="AB86" s="182"/>
      <c r="AC86" s="182"/>
      <c r="AD86" s="182"/>
      <c r="AE86" s="182"/>
      <c r="AF86" s="182"/>
      <c r="AG86" s="182"/>
      <c r="AH86" s="183" t="s">
        <v>21</v>
      </c>
      <c r="AI86" s="683">
        <f>SUM(AI21:AL37)+SUM(AI69:AL85)</f>
        <v>0</v>
      </c>
      <c r="AJ86" s="684"/>
      <c r="AK86" s="684"/>
      <c r="AL86" s="685"/>
      <c r="AM86" s="57"/>
      <c r="AQ86" s="182"/>
      <c r="AR86" s="182"/>
      <c r="AS86" s="182"/>
      <c r="AT86" s="182"/>
    </row>
    <row r="87" spans="6:46" ht="6.75" customHeight="1" thickBot="1" x14ac:dyDescent="0.3">
      <c r="F87" s="184"/>
      <c r="G87" s="686"/>
      <c r="H87" s="686"/>
      <c r="I87" s="686"/>
      <c r="J87" s="686"/>
      <c r="K87" s="686"/>
      <c r="L87" s="686"/>
      <c r="M87" s="686"/>
      <c r="N87" s="686"/>
      <c r="O87" s="686"/>
      <c r="P87" s="686"/>
      <c r="Q87" s="686"/>
      <c r="R87" s="686"/>
      <c r="S87" s="686"/>
      <c r="T87" s="686"/>
      <c r="U87" s="686"/>
      <c r="V87" s="686"/>
      <c r="W87" s="686"/>
      <c r="X87" s="686"/>
      <c r="Y87" s="686"/>
      <c r="Z87" s="686"/>
      <c r="AA87" s="686"/>
      <c r="AB87" s="687"/>
      <c r="AC87" s="628"/>
      <c r="AD87" s="629"/>
      <c r="AE87" s="629"/>
      <c r="AF87" s="630"/>
      <c r="AG87" s="660"/>
      <c r="AH87" s="644"/>
      <c r="AI87" s="688" t="str">
        <f>IF(AG87="","",AG87*AC87)</f>
        <v/>
      </c>
      <c r="AJ87" s="688"/>
      <c r="AK87" s="688"/>
      <c r="AL87" s="689"/>
      <c r="AM87" s="57"/>
      <c r="AQ87" s="628"/>
      <c r="AR87" s="629"/>
      <c r="AS87" s="629"/>
      <c r="AT87" s="630"/>
    </row>
    <row r="88" spans="6:46" ht="17.100000000000001" customHeight="1" thickBot="1" x14ac:dyDescent="0.3">
      <c r="F88" s="185">
        <v>1</v>
      </c>
      <c r="G88" s="814"/>
      <c r="H88" s="814"/>
      <c r="I88" s="814"/>
      <c r="J88" s="814"/>
      <c r="K88" s="814"/>
      <c r="L88" s="814"/>
      <c r="M88" s="814"/>
      <c r="N88" s="814"/>
      <c r="O88" s="814"/>
      <c r="P88" s="814"/>
      <c r="Q88" s="814"/>
      <c r="R88" s="814"/>
      <c r="S88" s="814"/>
      <c r="T88" s="814"/>
      <c r="U88" s="814"/>
      <c r="V88" s="814"/>
      <c r="W88" s="814"/>
      <c r="X88" s="814"/>
      <c r="Y88" s="814"/>
      <c r="Z88" s="814"/>
      <c r="AA88" s="814"/>
      <c r="AB88" s="815"/>
      <c r="AC88" s="628">
        <v>10494</v>
      </c>
      <c r="AD88" s="629"/>
      <c r="AE88" s="629"/>
      <c r="AF88" s="630"/>
      <c r="AG88" s="613"/>
      <c r="AH88" s="614"/>
      <c r="AI88" s="615" t="str">
        <f>IF(AG88="","",AG88*AC88)</f>
        <v/>
      </c>
      <c r="AJ88" s="615"/>
      <c r="AK88" s="615"/>
      <c r="AL88" s="616"/>
      <c r="AM88" s="57"/>
      <c r="AQ88" s="608"/>
      <c r="AR88" s="609"/>
      <c r="AS88" s="609"/>
      <c r="AT88" s="610"/>
    </row>
    <row r="89" spans="6:46" ht="17.100000000000001" customHeight="1" thickBot="1" x14ac:dyDescent="0.3">
      <c r="F89" s="185">
        <v>2</v>
      </c>
      <c r="G89" s="814"/>
      <c r="H89" s="814"/>
      <c r="I89" s="814"/>
      <c r="J89" s="814"/>
      <c r="K89" s="814"/>
      <c r="L89" s="814"/>
      <c r="M89" s="814"/>
      <c r="N89" s="814"/>
      <c r="O89" s="814"/>
      <c r="P89" s="814"/>
      <c r="Q89" s="814"/>
      <c r="R89" s="814"/>
      <c r="S89" s="814"/>
      <c r="T89" s="814"/>
      <c r="U89" s="814"/>
      <c r="V89" s="814"/>
      <c r="W89" s="814"/>
      <c r="X89" s="814"/>
      <c r="Y89" s="814"/>
      <c r="Z89" s="814"/>
      <c r="AA89" s="814"/>
      <c r="AB89" s="815"/>
      <c r="AC89" s="608">
        <v>12189.3</v>
      </c>
      <c r="AD89" s="609"/>
      <c r="AE89" s="609"/>
      <c r="AF89" s="610"/>
      <c r="AG89" s="613"/>
      <c r="AH89" s="614"/>
      <c r="AI89" s="615"/>
      <c r="AJ89" s="615"/>
      <c r="AK89" s="615"/>
      <c r="AL89" s="616"/>
      <c r="AM89" s="57"/>
      <c r="AQ89" s="608"/>
      <c r="AR89" s="609"/>
      <c r="AS89" s="609"/>
      <c r="AT89" s="610"/>
    </row>
    <row r="90" spans="6:46" ht="17.100000000000001" customHeight="1" thickBot="1" x14ac:dyDescent="0.3">
      <c r="F90" s="185">
        <v>3</v>
      </c>
      <c r="G90" s="814" t="s">
        <v>854</v>
      </c>
      <c r="H90" s="814"/>
      <c r="I90" s="814"/>
      <c r="J90" s="814"/>
      <c r="K90" s="814"/>
      <c r="L90" s="814"/>
      <c r="M90" s="814"/>
      <c r="N90" s="814"/>
      <c r="O90" s="814"/>
      <c r="P90" s="814"/>
      <c r="Q90" s="814"/>
      <c r="R90" s="814"/>
      <c r="S90" s="814"/>
      <c r="T90" s="814"/>
      <c r="U90" s="814"/>
      <c r="V90" s="814"/>
      <c r="W90" s="814"/>
      <c r="X90" s="814"/>
      <c r="Y90" s="814"/>
      <c r="Z90" s="814"/>
      <c r="AA90" s="814"/>
      <c r="AB90" s="815"/>
      <c r="AC90" s="608">
        <v>14244</v>
      </c>
      <c r="AD90" s="609"/>
      <c r="AE90" s="609"/>
      <c r="AF90" s="610"/>
      <c r="AG90" s="613"/>
      <c r="AH90" s="614"/>
      <c r="AI90" s="615"/>
      <c r="AJ90" s="615"/>
      <c r="AK90" s="615"/>
      <c r="AL90" s="616"/>
      <c r="AM90" s="57"/>
      <c r="AQ90" s="608"/>
      <c r="AR90" s="609"/>
      <c r="AS90" s="609"/>
      <c r="AT90" s="610"/>
    </row>
    <row r="91" spans="6:46" ht="17.100000000000001" customHeight="1" x14ac:dyDescent="0.25">
      <c r="F91" s="185">
        <v>4</v>
      </c>
      <c r="G91" s="814" t="s">
        <v>855</v>
      </c>
      <c r="H91" s="814"/>
      <c r="I91" s="814"/>
      <c r="J91" s="814"/>
      <c r="K91" s="814"/>
      <c r="L91" s="814"/>
      <c r="M91" s="814"/>
      <c r="N91" s="814"/>
      <c r="O91" s="814"/>
      <c r="P91" s="814"/>
      <c r="Q91" s="814"/>
      <c r="R91" s="814"/>
      <c r="S91" s="814"/>
      <c r="T91" s="814"/>
      <c r="U91" s="814"/>
      <c r="V91" s="814"/>
      <c r="W91" s="814"/>
      <c r="X91" s="814"/>
      <c r="Y91" s="814"/>
      <c r="Z91" s="814"/>
      <c r="AA91" s="814"/>
      <c r="AB91" s="815"/>
      <c r="AC91" s="608">
        <v>15282</v>
      </c>
      <c r="AD91" s="609"/>
      <c r="AE91" s="609"/>
      <c r="AF91" s="610"/>
      <c r="AG91" s="613"/>
      <c r="AH91" s="614"/>
      <c r="AI91" s="615" t="str">
        <f t="shared" ref="AI91:AI107" si="1">IF(AG91="","",AG91*AC91)</f>
        <v/>
      </c>
      <c r="AJ91" s="615"/>
      <c r="AK91" s="615"/>
      <c r="AL91" s="616"/>
      <c r="AM91" s="57"/>
      <c r="AQ91" s="608"/>
      <c r="AR91" s="609"/>
      <c r="AS91" s="609"/>
      <c r="AT91" s="610"/>
    </row>
    <row r="92" spans="6:46" ht="17.100000000000001" customHeight="1" x14ac:dyDescent="0.25">
      <c r="F92" s="185">
        <v>5</v>
      </c>
      <c r="G92" s="681"/>
      <c r="H92" s="681"/>
      <c r="I92" s="681"/>
      <c r="J92" s="681"/>
      <c r="K92" s="681"/>
      <c r="L92" s="681"/>
      <c r="M92" s="681"/>
      <c r="N92" s="681"/>
      <c r="O92" s="681"/>
      <c r="P92" s="681"/>
      <c r="Q92" s="681"/>
      <c r="R92" s="681"/>
      <c r="S92" s="681"/>
      <c r="T92" s="681"/>
      <c r="U92" s="681"/>
      <c r="V92" s="681"/>
      <c r="W92" s="681"/>
      <c r="X92" s="681"/>
      <c r="Y92" s="681"/>
      <c r="Z92" s="681"/>
      <c r="AA92" s="681"/>
      <c r="AB92" s="682"/>
      <c r="AC92" s="608">
        <v>11255</v>
      </c>
      <c r="AD92" s="609"/>
      <c r="AE92" s="609"/>
      <c r="AF92" s="610"/>
      <c r="AG92" s="613"/>
      <c r="AH92" s="614"/>
      <c r="AI92" s="615" t="str">
        <f t="shared" si="1"/>
        <v/>
      </c>
      <c r="AJ92" s="615"/>
      <c r="AK92" s="615"/>
      <c r="AL92" s="616"/>
      <c r="AM92" s="57"/>
      <c r="AQ92" s="608"/>
      <c r="AR92" s="609"/>
      <c r="AS92" s="609"/>
      <c r="AT92" s="610"/>
    </row>
    <row r="93" spans="6:46" ht="17.100000000000001" customHeight="1" x14ac:dyDescent="0.25">
      <c r="F93" s="185">
        <v>6</v>
      </c>
      <c r="G93" s="681" t="s">
        <v>856</v>
      </c>
      <c r="H93" s="681"/>
      <c r="I93" s="681"/>
      <c r="J93" s="681"/>
      <c r="K93" s="681"/>
      <c r="L93" s="681"/>
      <c r="M93" s="681"/>
      <c r="N93" s="681"/>
      <c r="O93" s="681"/>
      <c r="P93" s="681"/>
      <c r="Q93" s="681"/>
      <c r="R93" s="681"/>
      <c r="S93" s="681"/>
      <c r="T93" s="681"/>
      <c r="U93" s="681"/>
      <c r="V93" s="681"/>
      <c r="W93" s="681"/>
      <c r="X93" s="681"/>
      <c r="Y93" s="681"/>
      <c r="Z93" s="681"/>
      <c r="AA93" s="681"/>
      <c r="AB93" s="682"/>
      <c r="AC93" s="608">
        <v>12170</v>
      </c>
      <c r="AD93" s="609"/>
      <c r="AE93" s="609"/>
      <c r="AF93" s="610"/>
      <c r="AG93" s="613"/>
      <c r="AH93" s="614"/>
      <c r="AI93" s="615" t="str">
        <f t="shared" si="1"/>
        <v/>
      </c>
      <c r="AJ93" s="615"/>
      <c r="AK93" s="615"/>
      <c r="AL93" s="616"/>
      <c r="AM93" s="57"/>
      <c r="AQ93" s="608"/>
      <c r="AR93" s="609"/>
      <c r="AS93" s="609"/>
      <c r="AT93" s="610"/>
    </row>
    <row r="94" spans="6:46" ht="17.100000000000001" customHeight="1" x14ac:dyDescent="0.25">
      <c r="F94" s="185">
        <v>7</v>
      </c>
      <c r="G94" s="681" t="s">
        <v>1114</v>
      </c>
      <c r="H94" s="681"/>
      <c r="I94" s="681"/>
      <c r="J94" s="681"/>
      <c r="K94" s="681"/>
      <c r="L94" s="681"/>
      <c r="M94" s="681"/>
      <c r="N94" s="681"/>
      <c r="O94" s="681"/>
      <c r="P94" s="681"/>
      <c r="Q94" s="681"/>
      <c r="R94" s="681"/>
      <c r="S94" s="681"/>
      <c r="T94" s="681"/>
      <c r="U94" s="681"/>
      <c r="V94" s="681"/>
      <c r="W94" s="681"/>
      <c r="X94" s="681"/>
      <c r="Y94" s="681"/>
      <c r="Z94" s="681"/>
      <c r="AA94" s="681"/>
      <c r="AB94" s="682"/>
      <c r="AC94" s="608">
        <v>14628</v>
      </c>
      <c r="AD94" s="609"/>
      <c r="AE94" s="609"/>
      <c r="AF94" s="610"/>
      <c r="AG94" s="613"/>
      <c r="AH94" s="614"/>
      <c r="AI94" s="615" t="str">
        <f t="shared" si="1"/>
        <v/>
      </c>
      <c r="AJ94" s="615"/>
      <c r="AK94" s="615"/>
      <c r="AL94" s="616"/>
      <c r="AM94" s="57"/>
      <c r="AQ94" s="608"/>
      <c r="AR94" s="609"/>
      <c r="AS94" s="609"/>
      <c r="AT94" s="610"/>
    </row>
    <row r="95" spans="6:46" ht="17.100000000000001" customHeight="1" x14ac:dyDescent="0.25">
      <c r="F95" s="185">
        <v>8</v>
      </c>
      <c r="G95" s="681" t="s">
        <v>1115</v>
      </c>
      <c r="H95" s="681"/>
      <c r="I95" s="681"/>
      <c r="J95" s="681"/>
      <c r="K95" s="681"/>
      <c r="L95" s="681"/>
      <c r="M95" s="681"/>
      <c r="N95" s="681"/>
      <c r="O95" s="681"/>
      <c r="P95" s="681"/>
      <c r="Q95" s="681"/>
      <c r="R95" s="681"/>
      <c r="S95" s="681"/>
      <c r="T95" s="681"/>
      <c r="U95" s="681"/>
      <c r="V95" s="681"/>
      <c r="W95" s="681"/>
      <c r="X95" s="681"/>
      <c r="Y95" s="681"/>
      <c r="Z95" s="681"/>
      <c r="AA95" s="681"/>
      <c r="AB95" s="682"/>
      <c r="AC95" s="608">
        <v>16331</v>
      </c>
      <c r="AD95" s="609"/>
      <c r="AE95" s="609"/>
      <c r="AF95" s="610"/>
      <c r="AG95" s="613"/>
      <c r="AH95" s="614"/>
      <c r="AI95" s="615" t="str">
        <f t="shared" si="1"/>
        <v/>
      </c>
      <c r="AJ95" s="615"/>
      <c r="AK95" s="615"/>
      <c r="AL95" s="616"/>
      <c r="AM95" s="57"/>
      <c r="AQ95" s="608"/>
      <c r="AR95" s="609"/>
      <c r="AS95" s="609"/>
      <c r="AT95" s="610"/>
    </row>
    <row r="96" spans="6:46" ht="17.100000000000001" customHeight="1" x14ac:dyDescent="0.25">
      <c r="F96" s="185">
        <v>9</v>
      </c>
      <c r="G96" s="681" t="s">
        <v>857</v>
      </c>
      <c r="H96" s="681"/>
      <c r="I96" s="681"/>
      <c r="J96" s="681"/>
      <c r="K96" s="681"/>
      <c r="L96" s="681"/>
      <c r="M96" s="681"/>
      <c r="N96" s="681"/>
      <c r="O96" s="681"/>
      <c r="P96" s="681"/>
      <c r="Q96" s="681"/>
      <c r="R96" s="681"/>
      <c r="S96" s="681"/>
      <c r="T96" s="681"/>
      <c r="U96" s="681"/>
      <c r="V96" s="681"/>
      <c r="W96" s="681"/>
      <c r="X96" s="681"/>
      <c r="Y96" s="681"/>
      <c r="Z96" s="681"/>
      <c r="AA96" s="681"/>
      <c r="AB96" s="682"/>
      <c r="AC96" s="608">
        <v>80</v>
      </c>
      <c r="AD96" s="609"/>
      <c r="AE96" s="609"/>
      <c r="AF96" s="610"/>
      <c r="AG96" s="613"/>
      <c r="AH96" s="614"/>
      <c r="AI96" s="615" t="str">
        <f t="shared" si="1"/>
        <v/>
      </c>
      <c r="AJ96" s="615"/>
      <c r="AK96" s="615"/>
      <c r="AL96" s="616"/>
      <c r="AM96" s="57"/>
      <c r="AQ96" s="608"/>
      <c r="AR96" s="609"/>
      <c r="AS96" s="609"/>
      <c r="AT96" s="610"/>
    </row>
    <row r="97" spans="6:46" ht="17.100000000000001" customHeight="1" x14ac:dyDescent="0.25">
      <c r="F97" s="185">
        <v>10</v>
      </c>
      <c r="G97" s="681" t="s">
        <v>757</v>
      </c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2"/>
      <c r="AC97" s="608">
        <v>120</v>
      </c>
      <c r="AD97" s="609"/>
      <c r="AE97" s="609"/>
      <c r="AF97" s="610"/>
      <c r="AG97" s="613"/>
      <c r="AH97" s="614"/>
      <c r="AI97" s="615" t="str">
        <f t="shared" si="1"/>
        <v/>
      </c>
      <c r="AJ97" s="615"/>
      <c r="AK97" s="615"/>
      <c r="AL97" s="616"/>
      <c r="AM97" s="57"/>
      <c r="AQ97" s="608"/>
      <c r="AR97" s="609"/>
      <c r="AS97" s="609"/>
      <c r="AT97" s="610"/>
    </row>
    <row r="98" spans="6:46" ht="17.100000000000001" customHeight="1" x14ac:dyDescent="0.25">
      <c r="F98" s="185">
        <v>11</v>
      </c>
      <c r="G98" s="681" t="s">
        <v>858</v>
      </c>
      <c r="H98" s="681"/>
      <c r="I98" s="681"/>
      <c r="J98" s="681"/>
      <c r="K98" s="681"/>
      <c r="L98" s="681"/>
      <c r="M98" s="681"/>
      <c r="N98" s="681"/>
      <c r="O98" s="681"/>
      <c r="P98" s="681"/>
      <c r="Q98" s="681"/>
      <c r="R98" s="681"/>
      <c r="S98" s="681"/>
      <c r="T98" s="681"/>
      <c r="U98" s="681"/>
      <c r="V98" s="681"/>
      <c r="W98" s="681"/>
      <c r="X98" s="681"/>
      <c r="Y98" s="681"/>
      <c r="Z98" s="681"/>
      <c r="AA98" s="681"/>
      <c r="AB98" s="682"/>
      <c r="AC98" s="608">
        <v>550</v>
      </c>
      <c r="AD98" s="609"/>
      <c r="AE98" s="609"/>
      <c r="AF98" s="610"/>
      <c r="AG98" s="613"/>
      <c r="AH98" s="614"/>
      <c r="AI98" s="615" t="str">
        <f t="shared" si="1"/>
        <v/>
      </c>
      <c r="AJ98" s="615"/>
      <c r="AK98" s="615"/>
      <c r="AL98" s="616"/>
      <c r="AM98" s="57"/>
      <c r="AQ98" s="608"/>
      <c r="AR98" s="609"/>
      <c r="AS98" s="609"/>
      <c r="AT98" s="610"/>
    </row>
    <row r="99" spans="6:46" ht="17.100000000000001" customHeight="1" x14ac:dyDescent="0.25">
      <c r="F99" s="185">
        <v>12</v>
      </c>
      <c r="G99" s="681" t="s">
        <v>859</v>
      </c>
      <c r="H99" s="681"/>
      <c r="I99" s="681"/>
      <c r="J99" s="681"/>
      <c r="K99" s="681"/>
      <c r="L99" s="681"/>
      <c r="M99" s="681"/>
      <c r="N99" s="681"/>
      <c r="O99" s="681"/>
      <c r="P99" s="681"/>
      <c r="Q99" s="681"/>
      <c r="R99" s="681"/>
      <c r="S99" s="681"/>
      <c r="T99" s="681"/>
      <c r="U99" s="681"/>
      <c r="V99" s="681"/>
      <c r="W99" s="681"/>
      <c r="X99" s="681"/>
      <c r="Y99" s="681"/>
      <c r="Z99" s="681"/>
      <c r="AA99" s="681"/>
      <c r="AB99" s="682"/>
      <c r="AC99" s="608">
        <v>850</v>
      </c>
      <c r="AD99" s="609"/>
      <c r="AE99" s="609"/>
      <c r="AF99" s="610"/>
      <c r="AG99" s="613"/>
      <c r="AH99" s="614"/>
      <c r="AI99" s="615" t="str">
        <f t="shared" si="1"/>
        <v/>
      </c>
      <c r="AJ99" s="615"/>
      <c r="AK99" s="615"/>
      <c r="AL99" s="616"/>
      <c r="AM99" s="57"/>
      <c r="AQ99" s="608"/>
      <c r="AR99" s="609"/>
      <c r="AS99" s="609"/>
      <c r="AT99" s="610"/>
    </row>
    <row r="100" spans="6:46" ht="17.100000000000001" customHeight="1" x14ac:dyDescent="0.25">
      <c r="F100" s="185">
        <v>13</v>
      </c>
      <c r="G100" s="681" t="s">
        <v>860</v>
      </c>
      <c r="H100" s="681"/>
      <c r="I100" s="681"/>
      <c r="J100" s="681"/>
      <c r="K100" s="681"/>
      <c r="L100" s="681"/>
      <c r="M100" s="681"/>
      <c r="N100" s="681"/>
      <c r="O100" s="681"/>
      <c r="P100" s="681"/>
      <c r="Q100" s="681"/>
      <c r="R100" s="681"/>
      <c r="S100" s="681"/>
      <c r="T100" s="681"/>
      <c r="U100" s="681"/>
      <c r="V100" s="681"/>
      <c r="W100" s="681"/>
      <c r="X100" s="681"/>
      <c r="Y100" s="681"/>
      <c r="Z100" s="681"/>
      <c r="AA100" s="681"/>
      <c r="AB100" s="682"/>
      <c r="AC100" s="608">
        <v>3623</v>
      </c>
      <c r="AD100" s="609"/>
      <c r="AE100" s="609"/>
      <c r="AF100" s="610"/>
      <c r="AG100" s="613"/>
      <c r="AH100" s="614"/>
      <c r="AI100" s="615" t="str">
        <f t="shared" ref="AI100:AI101" si="2">IF(AG100="","",AG100*AC100)</f>
        <v/>
      </c>
      <c r="AJ100" s="615"/>
      <c r="AK100" s="615"/>
      <c r="AL100" s="616"/>
      <c r="AM100" s="57"/>
      <c r="AQ100" s="608"/>
      <c r="AR100" s="609"/>
      <c r="AS100" s="609"/>
      <c r="AT100" s="610"/>
    </row>
    <row r="101" spans="6:46" ht="17.100000000000001" customHeight="1" x14ac:dyDescent="0.25">
      <c r="F101" s="185">
        <v>14</v>
      </c>
      <c r="G101" s="681" t="s">
        <v>852</v>
      </c>
      <c r="H101" s="681"/>
      <c r="I101" s="681"/>
      <c r="J101" s="681"/>
      <c r="K101" s="681"/>
      <c r="L101" s="681"/>
      <c r="M101" s="681"/>
      <c r="N101" s="681"/>
      <c r="O101" s="681"/>
      <c r="P101" s="681"/>
      <c r="Q101" s="681"/>
      <c r="R101" s="681"/>
      <c r="S101" s="681"/>
      <c r="T101" s="681"/>
      <c r="U101" s="681"/>
      <c r="V101" s="681"/>
      <c r="W101" s="681"/>
      <c r="X101" s="681"/>
      <c r="Y101" s="681"/>
      <c r="Z101" s="681"/>
      <c r="AA101" s="681"/>
      <c r="AB101" s="682"/>
      <c r="AC101" s="608">
        <v>3885</v>
      </c>
      <c r="AD101" s="609"/>
      <c r="AE101" s="609"/>
      <c r="AF101" s="610"/>
      <c r="AG101" s="613"/>
      <c r="AH101" s="614"/>
      <c r="AI101" s="615" t="str">
        <f t="shared" si="2"/>
        <v/>
      </c>
      <c r="AJ101" s="615"/>
      <c r="AK101" s="615"/>
      <c r="AL101" s="616"/>
      <c r="AM101" s="57"/>
      <c r="AQ101" s="608"/>
      <c r="AR101" s="609"/>
      <c r="AS101" s="609"/>
      <c r="AT101" s="610"/>
    </row>
    <row r="102" spans="6:46" ht="17.100000000000001" customHeight="1" x14ac:dyDescent="0.25">
      <c r="F102" s="185">
        <v>15</v>
      </c>
      <c r="G102" s="681" t="s">
        <v>708</v>
      </c>
      <c r="H102" s="681"/>
      <c r="I102" s="681"/>
      <c r="J102" s="681"/>
      <c r="K102" s="681"/>
      <c r="L102" s="681"/>
      <c r="M102" s="681"/>
      <c r="N102" s="681"/>
      <c r="O102" s="681"/>
      <c r="P102" s="681"/>
      <c r="Q102" s="681"/>
      <c r="R102" s="681"/>
      <c r="S102" s="681"/>
      <c r="T102" s="681"/>
      <c r="U102" s="681"/>
      <c r="V102" s="681"/>
      <c r="W102" s="681"/>
      <c r="X102" s="681"/>
      <c r="Y102" s="681"/>
      <c r="Z102" s="681"/>
      <c r="AA102" s="681"/>
      <c r="AB102" s="682"/>
      <c r="AC102" s="608">
        <v>1000</v>
      </c>
      <c r="AD102" s="609"/>
      <c r="AE102" s="609"/>
      <c r="AF102" s="610"/>
      <c r="AG102" s="613"/>
      <c r="AH102" s="614"/>
      <c r="AI102" s="615" t="str">
        <f t="shared" si="1"/>
        <v/>
      </c>
      <c r="AJ102" s="615"/>
      <c r="AK102" s="615"/>
      <c r="AL102" s="616"/>
      <c r="AM102" s="57"/>
      <c r="AQ102" s="608"/>
      <c r="AR102" s="609"/>
      <c r="AS102" s="609"/>
      <c r="AT102" s="610"/>
    </row>
    <row r="103" spans="6:46" ht="17.100000000000001" customHeight="1" x14ac:dyDescent="0.25">
      <c r="F103" s="185">
        <v>16</v>
      </c>
      <c r="G103" s="681" t="s">
        <v>709</v>
      </c>
      <c r="H103" s="681"/>
      <c r="I103" s="681"/>
      <c r="J103" s="681"/>
      <c r="K103" s="681"/>
      <c r="L103" s="681"/>
      <c r="M103" s="681"/>
      <c r="N103" s="681"/>
      <c r="O103" s="681"/>
      <c r="P103" s="681"/>
      <c r="Q103" s="681"/>
      <c r="R103" s="681"/>
      <c r="S103" s="681"/>
      <c r="T103" s="681"/>
      <c r="U103" s="681"/>
      <c r="V103" s="681"/>
      <c r="W103" s="681"/>
      <c r="X103" s="681"/>
      <c r="Y103" s="681"/>
      <c r="Z103" s="681"/>
      <c r="AA103" s="681"/>
      <c r="AB103" s="682"/>
      <c r="AC103" s="608">
        <v>500</v>
      </c>
      <c r="AD103" s="609"/>
      <c r="AE103" s="609"/>
      <c r="AF103" s="610"/>
      <c r="AG103" s="613"/>
      <c r="AH103" s="614"/>
      <c r="AI103" s="615" t="str">
        <f t="shared" si="1"/>
        <v/>
      </c>
      <c r="AJ103" s="615"/>
      <c r="AK103" s="615"/>
      <c r="AL103" s="616"/>
      <c r="AM103" s="57"/>
      <c r="AQ103" s="608"/>
      <c r="AR103" s="609"/>
      <c r="AS103" s="609"/>
      <c r="AT103" s="610"/>
    </row>
    <row r="104" spans="6:46" ht="17.100000000000001" customHeight="1" x14ac:dyDescent="0.25">
      <c r="F104" s="185">
        <v>17</v>
      </c>
      <c r="G104" s="617"/>
      <c r="H104" s="617"/>
      <c r="I104" s="617"/>
      <c r="J104" s="617"/>
      <c r="K104" s="617"/>
      <c r="L104" s="617"/>
      <c r="M104" s="617"/>
      <c r="N104" s="617"/>
      <c r="O104" s="617"/>
      <c r="P104" s="617"/>
      <c r="Q104" s="617"/>
      <c r="R104" s="617"/>
      <c r="S104" s="617"/>
      <c r="T104" s="617"/>
      <c r="U104" s="617"/>
      <c r="V104" s="617"/>
      <c r="W104" s="617"/>
      <c r="X104" s="617"/>
      <c r="Y104" s="617"/>
      <c r="Z104" s="617"/>
      <c r="AA104" s="617"/>
      <c r="AB104" s="618"/>
      <c r="AC104" s="608"/>
      <c r="AD104" s="609"/>
      <c r="AE104" s="609"/>
      <c r="AF104" s="610"/>
      <c r="AG104" s="613"/>
      <c r="AH104" s="614"/>
      <c r="AI104" s="615" t="str">
        <f t="shared" si="1"/>
        <v/>
      </c>
      <c r="AJ104" s="615"/>
      <c r="AK104" s="615"/>
      <c r="AL104" s="616"/>
      <c r="AM104" s="57"/>
      <c r="AQ104" s="608"/>
      <c r="AR104" s="609"/>
      <c r="AS104" s="609"/>
      <c r="AT104" s="610"/>
    </row>
    <row r="105" spans="6:46" ht="17.100000000000001" customHeight="1" x14ac:dyDescent="0.25">
      <c r="F105" s="185">
        <v>18</v>
      </c>
      <c r="G105" s="681"/>
      <c r="H105" s="681"/>
      <c r="I105" s="681"/>
      <c r="J105" s="681"/>
      <c r="K105" s="681"/>
      <c r="L105" s="681"/>
      <c r="M105" s="681"/>
      <c r="N105" s="681"/>
      <c r="O105" s="681"/>
      <c r="P105" s="681"/>
      <c r="Q105" s="681"/>
      <c r="R105" s="681"/>
      <c r="S105" s="681"/>
      <c r="T105" s="681"/>
      <c r="U105" s="681"/>
      <c r="V105" s="681"/>
      <c r="W105" s="681"/>
      <c r="X105" s="681"/>
      <c r="Y105" s="681"/>
      <c r="Z105" s="681"/>
      <c r="AA105" s="681"/>
      <c r="AB105" s="682"/>
      <c r="AC105" s="608"/>
      <c r="AD105" s="609"/>
      <c r="AE105" s="609"/>
      <c r="AF105" s="610"/>
      <c r="AG105" s="613"/>
      <c r="AH105" s="614"/>
      <c r="AI105" s="615" t="str">
        <f t="shared" si="1"/>
        <v/>
      </c>
      <c r="AJ105" s="615"/>
      <c r="AK105" s="615"/>
      <c r="AL105" s="616"/>
      <c r="AM105" s="57"/>
      <c r="AQ105" s="608"/>
      <c r="AR105" s="609"/>
      <c r="AS105" s="609"/>
      <c r="AT105" s="610"/>
    </row>
    <row r="106" spans="6:46" ht="17.100000000000001" customHeight="1" x14ac:dyDescent="0.25">
      <c r="F106" s="185">
        <v>19</v>
      </c>
      <c r="G106" s="617"/>
      <c r="H106" s="617"/>
      <c r="I106" s="617"/>
      <c r="J106" s="617"/>
      <c r="K106" s="617"/>
      <c r="L106" s="617"/>
      <c r="M106" s="617"/>
      <c r="N106" s="617"/>
      <c r="O106" s="617"/>
      <c r="P106" s="617"/>
      <c r="Q106" s="617"/>
      <c r="R106" s="617"/>
      <c r="S106" s="617"/>
      <c r="T106" s="617"/>
      <c r="U106" s="617"/>
      <c r="V106" s="617"/>
      <c r="W106" s="617"/>
      <c r="X106" s="617"/>
      <c r="Y106" s="617"/>
      <c r="Z106" s="617"/>
      <c r="AA106" s="617"/>
      <c r="AB106" s="618"/>
      <c r="AC106" s="608"/>
      <c r="AD106" s="609"/>
      <c r="AE106" s="609"/>
      <c r="AF106" s="610"/>
      <c r="AG106" s="613"/>
      <c r="AH106" s="614"/>
      <c r="AI106" s="615" t="str">
        <f t="shared" si="1"/>
        <v/>
      </c>
      <c r="AJ106" s="615"/>
      <c r="AK106" s="615"/>
      <c r="AL106" s="616"/>
      <c r="AM106" s="57"/>
      <c r="AQ106" s="608"/>
      <c r="AR106" s="609"/>
      <c r="AS106" s="609"/>
      <c r="AT106" s="610"/>
    </row>
    <row r="107" spans="6:46" ht="17.100000000000001" customHeight="1" thickBot="1" x14ac:dyDescent="0.3">
      <c r="F107" s="186">
        <v>20</v>
      </c>
      <c r="G107" s="677"/>
      <c r="H107" s="677"/>
      <c r="I107" s="677"/>
      <c r="J107" s="677"/>
      <c r="K107" s="677"/>
      <c r="L107" s="677"/>
      <c r="M107" s="677"/>
      <c r="N107" s="677"/>
      <c r="O107" s="677"/>
      <c r="P107" s="677"/>
      <c r="Q107" s="677"/>
      <c r="R107" s="677"/>
      <c r="S107" s="677"/>
      <c r="T107" s="677"/>
      <c r="U107" s="677"/>
      <c r="V107" s="677"/>
      <c r="W107" s="677"/>
      <c r="X107" s="677"/>
      <c r="Y107" s="677"/>
      <c r="Z107" s="677"/>
      <c r="AA107" s="677"/>
      <c r="AB107" s="678"/>
      <c r="AC107" s="619"/>
      <c r="AD107" s="620"/>
      <c r="AE107" s="620"/>
      <c r="AF107" s="621"/>
      <c r="AG107" s="661"/>
      <c r="AH107" s="653"/>
      <c r="AI107" s="679" t="str">
        <f t="shared" si="1"/>
        <v/>
      </c>
      <c r="AJ107" s="679"/>
      <c r="AK107" s="679"/>
      <c r="AL107" s="680"/>
      <c r="AM107" s="57"/>
      <c r="AQ107" s="619"/>
      <c r="AR107" s="620"/>
      <c r="AS107" s="620"/>
      <c r="AT107" s="621"/>
    </row>
    <row r="108" spans="6:46" ht="21" customHeight="1" thickBot="1" x14ac:dyDescent="0.3">
      <c r="AH108" s="85" t="s">
        <v>344</v>
      </c>
      <c r="AI108" s="674">
        <f>SUM(AI86:AL107)</f>
        <v>0</v>
      </c>
      <c r="AJ108" s="675"/>
      <c r="AK108" s="675"/>
      <c r="AL108" s="676"/>
    </row>
    <row r="109" spans="6:46" ht="15.75" thickTop="1" x14ac:dyDescent="0.25"/>
  </sheetData>
  <protectedRanges>
    <protectedRange sqref="AI30:AJ30 AI21 AJ21:AJ29 AI23:AI29 AI86:AJ107" name="Range1_1"/>
    <protectedRange sqref="AI34:AJ37" name="Range1_1_1"/>
    <protectedRange sqref="AI69:AJ85" name="Range1_1_2"/>
  </protectedRanges>
  <mergeCells count="231">
    <mergeCell ref="G90:AB90"/>
    <mergeCell ref="G88:AB88"/>
    <mergeCell ref="G89:AB89"/>
    <mergeCell ref="AC90:AF90"/>
    <mergeCell ref="AC88:AF88"/>
    <mergeCell ref="AC89:AF89"/>
    <mergeCell ref="G101:AB101"/>
    <mergeCell ref="G102:AB102"/>
    <mergeCell ref="G99:AB99"/>
    <mergeCell ref="G100:AB100"/>
    <mergeCell ref="G97:AB97"/>
    <mergeCell ref="G98:AB98"/>
    <mergeCell ref="G95:AB95"/>
    <mergeCell ref="G96:AB96"/>
    <mergeCell ref="G93:AB93"/>
    <mergeCell ref="G94:AB94"/>
    <mergeCell ref="G91:AB91"/>
    <mergeCell ref="G92:AB92"/>
    <mergeCell ref="AC93:AF93"/>
    <mergeCell ref="AC94:AF94"/>
    <mergeCell ref="AC91:AF91"/>
    <mergeCell ref="AC92:AF92"/>
    <mergeCell ref="AC35:AF35"/>
    <mergeCell ref="AG35:AH35"/>
    <mergeCell ref="AI35:AL35"/>
    <mergeCell ref="AQ35:AT35"/>
    <mergeCell ref="AI108:AL108"/>
    <mergeCell ref="G107:AB107"/>
    <mergeCell ref="AC107:AF107"/>
    <mergeCell ref="AG107:AH107"/>
    <mergeCell ref="AI107:AL107"/>
    <mergeCell ref="G105:AB105"/>
    <mergeCell ref="AC105:AF105"/>
    <mergeCell ref="AG105:AH105"/>
    <mergeCell ref="AI105:AL105"/>
    <mergeCell ref="G106:AB106"/>
    <mergeCell ref="AC106:AF106"/>
    <mergeCell ref="AG106:AH106"/>
    <mergeCell ref="AI106:AL106"/>
    <mergeCell ref="G103:AB103"/>
    <mergeCell ref="AC103:AF103"/>
    <mergeCell ref="AG103:AH103"/>
    <mergeCell ref="AI103:AL103"/>
    <mergeCell ref="G104:AB104"/>
    <mergeCell ref="AC104:AF104"/>
    <mergeCell ref="AG104:AH104"/>
    <mergeCell ref="AI104:AL104"/>
    <mergeCell ref="AG99:AH99"/>
    <mergeCell ref="AI99:AL99"/>
    <mergeCell ref="AG102:AH102"/>
    <mergeCell ref="AI102:AL102"/>
    <mergeCell ref="AC101:AF101"/>
    <mergeCell ref="AC102:AF102"/>
    <mergeCell ref="AC99:AF99"/>
    <mergeCell ref="AC100:AF100"/>
    <mergeCell ref="AI97:AL97"/>
    <mergeCell ref="AG98:AH98"/>
    <mergeCell ref="AI98:AL98"/>
    <mergeCell ref="AG95:AH95"/>
    <mergeCell ref="AI95:AL95"/>
    <mergeCell ref="AG96:AH96"/>
    <mergeCell ref="AI96:AL96"/>
    <mergeCell ref="AC97:AF97"/>
    <mergeCell ref="AC98:AF98"/>
    <mergeCell ref="AC95:AF95"/>
    <mergeCell ref="AC96:AF96"/>
    <mergeCell ref="G87:AB87"/>
    <mergeCell ref="AC87:AF87"/>
    <mergeCell ref="AG87:AH87"/>
    <mergeCell ref="AI87:AL87"/>
    <mergeCell ref="AC81:AF81"/>
    <mergeCell ref="AG81:AH81"/>
    <mergeCell ref="AI81:AL81"/>
    <mergeCell ref="AC82:AF82"/>
    <mergeCell ref="AG82:AH82"/>
    <mergeCell ref="AI82:AL82"/>
    <mergeCell ref="AC83:AF83"/>
    <mergeCell ref="AG83:AH83"/>
    <mergeCell ref="AI83:AL83"/>
    <mergeCell ref="AC84:AF84"/>
    <mergeCell ref="AG84:AH84"/>
    <mergeCell ref="AI84:AL84"/>
    <mergeCell ref="AC85:AF85"/>
    <mergeCell ref="AG85:AH85"/>
    <mergeCell ref="AI85:AL85"/>
    <mergeCell ref="AI86:AL86"/>
    <mergeCell ref="AC79:AF79"/>
    <mergeCell ref="AG79:AH79"/>
    <mergeCell ref="AI79:AL79"/>
    <mergeCell ref="AC80:AF80"/>
    <mergeCell ref="AG80:AH80"/>
    <mergeCell ref="AI80:AL80"/>
    <mergeCell ref="AC77:AF77"/>
    <mergeCell ref="AG77:AH77"/>
    <mergeCell ref="AI77:AL77"/>
    <mergeCell ref="AC78:AF78"/>
    <mergeCell ref="AG78:AH78"/>
    <mergeCell ref="AI78:AL78"/>
    <mergeCell ref="AC75:AF75"/>
    <mergeCell ref="AG75:AH75"/>
    <mergeCell ref="AI75:AL75"/>
    <mergeCell ref="AC76:AF76"/>
    <mergeCell ref="AG76:AH76"/>
    <mergeCell ref="AI76:AL76"/>
    <mergeCell ref="AC73:AF73"/>
    <mergeCell ref="AG73:AH73"/>
    <mergeCell ref="AI73:AL73"/>
    <mergeCell ref="AC74:AF74"/>
    <mergeCell ref="AG74:AH74"/>
    <mergeCell ref="AI74:AL74"/>
    <mergeCell ref="AC71:AF71"/>
    <mergeCell ref="AG71:AH71"/>
    <mergeCell ref="AI71:AL71"/>
    <mergeCell ref="AC72:AF72"/>
    <mergeCell ref="AG72:AH72"/>
    <mergeCell ref="AI72:AL72"/>
    <mergeCell ref="AG37:AH37"/>
    <mergeCell ref="AI37:AL37"/>
    <mergeCell ref="AC69:AF69"/>
    <mergeCell ref="AG69:AH69"/>
    <mergeCell ref="AI69:AL69"/>
    <mergeCell ref="AC70:AF70"/>
    <mergeCell ref="AG70:AH70"/>
    <mergeCell ref="AI70:AL70"/>
    <mergeCell ref="V62:AL62"/>
    <mergeCell ref="AC63:AF66"/>
    <mergeCell ref="AG63:AH66"/>
    <mergeCell ref="AI63:AL66"/>
    <mergeCell ref="A64:W66"/>
    <mergeCell ref="X64:AB66"/>
    <mergeCell ref="V40:AL40"/>
    <mergeCell ref="I3:W4"/>
    <mergeCell ref="X3:AL4"/>
    <mergeCell ref="I6:W7"/>
    <mergeCell ref="X6:AB7"/>
    <mergeCell ref="AC6:AF7"/>
    <mergeCell ref="AG6:AL7"/>
    <mergeCell ref="F26:F30"/>
    <mergeCell ref="G26:J30"/>
    <mergeCell ref="L26:AB30"/>
    <mergeCell ref="AC26:AF30"/>
    <mergeCell ref="AI26:AL30"/>
    <mergeCell ref="AG26:AH30"/>
    <mergeCell ref="F21:F25"/>
    <mergeCell ref="G21:J25"/>
    <mergeCell ref="L21:AB25"/>
    <mergeCell ref="AC21:AF25"/>
    <mergeCell ref="AG21:AH25"/>
    <mergeCell ref="AI21:AL25"/>
    <mergeCell ref="AQ14:AT17"/>
    <mergeCell ref="AQ21:AT25"/>
    <mergeCell ref="AQ26:AT30"/>
    <mergeCell ref="AQ34:AT34"/>
    <mergeCell ref="AQ36:AT36"/>
    <mergeCell ref="AQ37:AT37"/>
    <mergeCell ref="AQ63:AT66"/>
    <mergeCell ref="AQ69:AT69"/>
    <mergeCell ref="I9:W10"/>
    <mergeCell ref="X9:AF10"/>
    <mergeCell ref="AG9:AL10"/>
    <mergeCell ref="AC14:AF17"/>
    <mergeCell ref="AG14:AH17"/>
    <mergeCell ref="AI14:AL17"/>
    <mergeCell ref="A15:W17"/>
    <mergeCell ref="X15:AB17"/>
    <mergeCell ref="F34:F37"/>
    <mergeCell ref="AC34:AF34"/>
    <mergeCell ref="AG34:AH34"/>
    <mergeCell ref="AI34:AL34"/>
    <mergeCell ref="AC36:AF36"/>
    <mergeCell ref="AG36:AH36"/>
    <mergeCell ref="AI36:AL36"/>
    <mergeCell ref="AC37:AF37"/>
    <mergeCell ref="AQ87:AT87"/>
    <mergeCell ref="AQ70:AT70"/>
    <mergeCell ref="AQ71:AT71"/>
    <mergeCell ref="AQ72:AT72"/>
    <mergeCell ref="AQ73:AT73"/>
    <mergeCell ref="AQ74:AT74"/>
    <mergeCell ref="AQ75:AT75"/>
    <mergeCell ref="AQ76:AT76"/>
    <mergeCell ref="AQ77:AT77"/>
    <mergeCell ref="AQ78:AT78"/>
    <mergeCell ref="AQ102:AT102"/>
    <mergeCell ref="AQ103:AT103"/>
    <mergeCell ref="AQ104:AT104"/>
    <mergeCell ref="AQ105:AT105"/>
    <mergeCell ref="AQ106:AT106"/>
    <mergeCell ref="AQ107:AT107"/>
    <mergeCell ref="AC18:AF18"/>
    <mergeCell ref="AC67:AF67"/>
    <mergeCell ref="AQ89:AT89"/>
    <mergeCell ref="AQ90:AT90"/>
    <mergeCell ref="AQ91:AT91"/>
    <mergeCell ref="AQ92:AT92"/>
    <mergeCell ref="AQ93:AT93"/>
    <mergeCell ref="AQ94:AT94"/>
    <mergeCell ref="AQ95:AT95"/>
    <mergeCell ref="AQ96:AT96"/>
    <mergeCell ref="AQ97:AT97"/>
    <mergeCell ref="AQ79:AT79"/>
    <mergeCell ref="AQ80:AT80"/>
    <mergeCell ref="AQ81:AT81"/>
    <mergeCell ref="AQ82:AT82"/>
    <mergeCell ref="AQ83:AT83"/>
    <mergeCell ref="AQ84:AT84"/>
    <mergeCell ref="AQ85:AT85"/>
    <mergeCell ref="AQ88:AT88"/>
    <mergeCell ref="AG100:AH100"/>
    <mergeCell ref="AI100:AL100"/>
    <mergeCell ref="AQ100:AT100"/>
    <mergeCell ref="AG101:AH101"/>
    <mergeCell ref="AI101:AL101"/>
    <mergeCell ref="AQ101:AT101"/>
    <mergeCell ref="AQ98:AT98"/>
    <mergeCell ref="AQ99:AT99"/>
    <mergeCell ref="AG90:AH90"/>
    <mergeCell ref="AI90:AL90"/>
    <mergeCell ref="AG93:AH93"/>
    <mergeCell ref="AI93:AL93"/>
    <mergeCell ref="AG94:AH94"/>
    <mergeCell ref="AG89:AH89"/>
    <mergeCell ref="AI89:AL89"/>
    <mergeCell ref="AG88:AH88"/>
    <mergeCell ref="AI88:AL88"/>
    <mergeCell ref="AI94:AL94"/>
    <mergeCell ref="AG91:AH91"/>
    <mergeCell ref="AI91:AL91"/>
    <mergeCell ref="AG92:AH92"/>
    <mergeCell ref="AI92:AL92"/>
    <mergeCell ref="AG97:AH97"/>
  </mergeCells>
  <hyperlinks>
    <hyperlink ref="A12" r:id="rId1" xr:uid="{7C6E2E7F-B9ED-4996-83E0-520D5F17655C}"/>
  </hyperlinks>
  <pageMargins left="0.15748031496062992" right="0.15748031496062992" top="0.31496062992125984" bottom="0.27559055118110237" header="0.23622047244094491" footer="0.15748031496062992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AU112"/>
  <sheetViews>
    <sheetView showGridLines="0" topLeftCell="A58" zoomScaleNormal="100" workbookViewId="0">
      <selection activeCell="AC101" sqref="AC101:AF101"/>
    </sheetView>
  </sheetViews>
  <sheetFormatPr baseColWidth="10" defaultColWidth="9.140625" defaultRowHeight="15" x14ac:dyDescent="0.25"/>
  <cols>
    <col min="1" max="5" width="2.7109375" customWidth="1"/>
    <col min="6" max="27" width="2.5703125" customWidth="1"/>
    <col min="28" max="28" width="2.5703125" style="1" customWidth="1"/>
    <col min="29" max="46" width="2.5703125" customWidth="1"/>
  </cols>
  <sheetData>
    <row r="1" spans="1:47" ht="9" customHeight="1" x14ac:dyDescent="0.25">
      <c r="AQ1" s="36"/>
      <c r="AR1" s="36"/>
      <c r="AS1" s="36"/>
      <c r="AT1" s="36"/>
      <c r="AU1" s="36"/>
    </row>
    <row r="2" spans="1:47" ht="9" customHeight="1" x14ac:dyDescent="0.25">
      <c r="I2" s="195" t="s">
        <v>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8"/>
      <c r="V2" s="2"/>
      <c r="W2" s="89"/>
      <c r="X2" s="195" t="s">
        <v>27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9"/>
      <c r="AQ2" s="36"/>
      <c r="AR2" s="36"/>
      <c r="AS2" s="36"/>
      <c r="AT2" s="36"/>
      <c r="AU2" s="36"/>
    </row>
    <row r="3" spans="1:47" ht="9" customHeight="1" x14ac:dyDescent="0.25">
      <c r="I3" s="690" t="s">
        <v>33</v>
      </c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2"/>
      <c r="X3" s="690" t="s">
        <v>35</v>
      </c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2"/>
      <c r="AQ3" s="36"/>
      <c r="AR3" s="36"/>
      <c r="AS3" s="36"/>
      <c r="AT3" s="36"/>
      <c r="AU3" s="36"/>
    </row>
    <row r="4" spans="1:47" ht="9" customHeight="1" x14ac:dyDescent="0.25">
      <c r="I4" s="693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5"/>
      <c r="X4" s="693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5"/>
      <c r="AQ4" s="36"/>
      <c r="AR4" s="36"/>
      <c r="AS4" s="36"/>
      <c r="AT4" s="36"/>
      <c r="AU4" s="36"/>
    </row>
    <row r="5" spans="1:47" ht="9" customHeight="1" x14ac:dyDescent="0.25">
      <c r="G5" s="187"/>
      <c r="H5" s="187"/>
      <c r="I5" s="195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8"/>
      <c r="V5" s="2"/>
      <c r="W5" s="89"/>
      <c r="X5" s="195" t="s">
        <v>29</v>
      </c>
      <c r="Y5" s="2"/>
      <c r="Z5" s="2"/>
      <c r="AA5" s="2"/>
      <c r="AB5" s="191"/>
      <c r="AC5" s="195" t="s">
        <v>26</v>
      </c>
      <c r="AD5" s="2"/>
      <c r="AE5" s="2"/>
      <c r="AF5" s="89"/>
      <c r="AG5" s="195" t="s">
        <v>25</v>
      </c>
      <c r="AH5" s="2"/>
      <c r="AI5" s="202"/>
      <c r="AJ5" s="2"/>
      <c r="AK5" s="2"/>
      <c r="AL5" s="89"/>
      <c r="AQ5" s="322"/>
      <c r="AR5" s="36"/>
      <c r="AS5" s="36"/>
      <c r="AT5" s="36"/>
      <c r="AU5" s="36"/>
    </row>
    <row r="6" spans="1:47" ht="9" customHeight="1" x14ac:dyDescent="0.25">
      <c r="G6" s="187"/>
      <c r="H6" s="187"/>
      <c r="I6" s="690" t="s">
        <v>34</v>
      </c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2"/>
      <c r="X6" s="696" t="s">
        <v>36</v>
      </c>
      <c r="Y6" s="697"/>
      <c r="Z6" s="697"/>
      <c r="AA6" s="697"/>
      <c r="AB6" s="698"/>
      <c r="AC6" s="696" t="s">
        <v>37</v>
      </c>
      <c r="AD6" s="697"/>
      <c r="AE6" s="697"/>
      <c r="AF6" s="698"/>
      <c r="AG6" s="696" t="s">
        <v>38</v>
      </c>
      <c r="AH6" s="697"/>
      <c r="AI6" s="697"/>
      <c r="AJ6" s="697"/>
      <c r="AK6" s="697"/>
      <c r="AL6" s="698"/>
      <c r="AQ6" s="321"/>
      <c r="AR6" s="321"/>
      <c r="AS6" s="321"/>
      <c r="AT6" s="321"/>
      <c r="AU6" s="36"/>
    </row>
    <row r="7" spans="1:47" ht="9" customHeight="1" x14ac:dyDescent="0.25">
      <c r="G7" s="188"/>
      <c r="H7" s="188"/>
      <c r="I7" s="693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5"/>
      <c r="X7" s="699"/>
      <c r="Y7" s="700"/>
      <c r="Z7" s="700"/>
      <c r="AA7" s="700"/>
      <c r="AB7" s="701"/>
      <c r="AC7" s="699"/>
      <c r="AD7" s="700"/>
      <c r="AE7" s="700"/>
      <c r="AF7" s="701"/>
      <c r="AG7" s="699"/>
      <c r="AH7" s="700"/>
      <c r="AI7" s="700"/>
      <c r="AJ7" s="700"/>
      <c r="AK7" s="700"/>
      <c r="AL7" s="701"/>
      <c r="AQ7" s="321"/>
      <c r="AR7" s="321"/>
      <c r="AS7" s="321"/>
      <c r="AT7" s="321"/>
      <c r="AU7" s="36"/>
    </row>
    <row r="8" spans="1:47" ht="9" customHeight="1" x14ac:dyDescent="0.25">
      <c r="A8" s="203"/>
      <c r="G8" s="188"/>
      <c r="H8" s="188"/>
      <c r="I8" s="195" t="s">
        <v>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88"/>
      <c r="V8" s="2"/>
      <c r="W8" s="89"/>
      <c r="X8" s="195" t="s">
        <v>30</v>
      </c>
      <c r="Y8" s="192"/>
      <c r="Z8" s="192"/>
      <c r="AA8" s="192"/>
      <c r="AB8" s="192"/>
      <c r="AC8" s="193"/>
      <c r="AD8" s="193"/>
      <c r="AE8" s="193"/>
      <c r="AF8" s="194"/>
      <c r="AG8" s="195" t="s">
        <v>31</v>
      </c>
      <c r="AH8" s="193"/>
      <c r="AI8" s="193"/>
      <c r="AJ8" s="193"/>
      <c r="AK8" s="193"/>
      <c r="AL8" s="194"/>
      <c r="AQ8" s="323"/>
      <c r="AR8" s="323"/>
      <c r="AS8" s="323"/>
      <c r="AT8" s="323"/>
      <c r="AU8" s="36"/>
    </row>
    <row r="9" spans="1:47" ht="9" customHeight="1" x14ac:dyDescent="0.25">
      <c r="A9" s="203" t="s">
        <v>956</v>
      </c>
      <c r="G9" s="188"/>
      <c r="H9" s="188"/>
      <c r="I9" s="690" t="s">
        <v>39</v>
      </c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2"/>
      <c r="X9" s="690" t="s">
        <v>40</v>
      </c>
      <c r="Y9" s="691"/>
      <c r="Z9" s="691"/>
      <c r="AA9" s="691"/>
      <c r="AB9" s="691"/>
      <c r="AC9" s="691"/>
      <c r="AD9" s="691"/>
      <c r="AE9" s="691"/>
      <c r="AF9" s="692"/>
      <c r="AG9" s="723" t="s">
        <v>41</v>
      </c>
      <c r="AH9" s="724"/>
      <c r="AI9" s="724"/>
      <c r="AJ9" s="724"/>
      <c r="AK9" s="724"/>
      <c r="AL9" s="725"/>
      <c r="AQ9" s="36"/>
      <c r="AR9" s="36"/>
      <c r="AS9" s="36"/>
      <c r="AT9" s="36"/>
      <c r="AU9" s="36"/>
    </row>
    <row r="10" spans="1:47" ht="9" customHeight="1" x14ac:dyDescent="0.25">
      <c r="A10" s="204" t="s">
        <v>957</v>
      </c>
      <c r="G10" s="188"/>
      <c r="H10" s="188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5"/>
      <c r="X10" s="693"/>
      <c r="Y10" s="694"/>
      <c r="Z10" s="694"/>
      <c r="AA10" s="694"/>
      <c r="AB10" s="694"/>
      <c r="AC10" s="694"/>
      <c r="AD10" s="694"/>
      <c r="AE10" s="694"/>
      <c r="AF10" s="695"/>
      <c r="AG10" s="726"/>
      <c r="AH10" s="727"/>
      <c r="AI10" s="727"/>
      <c r="AJ10" s="727"/>
      <c r="AK10" s="727"/>
      <c r="AL10" s="728"/>
      <c r="AQ10" s="36"/>
      <c r="AR10" s="36"/>
      <c r="AS10" s="36"/>
      <c r="AT10" s="36"/>
      <c r="AU10" s="36"/>
    </row>
    <row r="11" spans="1:47" ht="9" customHeight="1" x14ac:dyDescent="0.25">
      <c r="A11" s="203" t="s">
        <v>962</v>
      </c>
      <c r="G11" s="188"/>
      <c r="H11" s="188"/>
      <c r="I11" s="188"/>
      <c r="J11" s="188"/>
      <c r="K11" s="188"/>
      <c r="L11" s="188"/>
      <c r="M11" s="188"/>
      <c r="N11" s="188"/>
      <c r="O11" s="188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Q11" s="190"/>
      <c r="AR11" s="190"/>
      <c r="AS11" s="190"/>
      <c r="AT11" s="190"/>
    </row>
    <row r="12" spans="1:47" ht="9" customHeight="1" x14ac:dyDescent="0.25">
      <c r="A12" s="558" t="s">
        <v>963</v>
      </c>
      <c r="G12" s="188"/>
      <c r="H12" s="188"/>
      <c r="I12" s="188"/>
      <c r="J12" s="188"/>
      <c r="K12" s="188"/>
      <c r="L12" s="188"/>
      <c r="M12" s="188"/>
      <c r="N12" s="188"/>
      <c r="O12" s="188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Q12" s="190"/>
      <c r="AR12" s="190"/>
      <c r="AS12" s="190"/>
      <c r="AT12" s="190"/>
    </row>
    <row r="13" spans="1:47" ht="9" customHeight="1" x14ac:dyDescent="0.25"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47" ht="8.1" customHeight="1" x14ac:dyDescent="0.25">
      <c r="A14" s="196" t="s">
        <v>0</v>
      </c>
      <c r="B14" s="197"/>
      <c r="C14" s="197"/>
      <c r="D14" s="197"/>
      <c r="E14" s="197"/>
      <c r="F14" s="197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6" t="s">
        <v>1</v>
      </c>
      <c r="Y14" s="197"/>
      <c r="Z14" s="198"/>
      <c r="AA14" s="198"/>
      <c r="AB14" s="199"/>
      <c r="AC14" s="631" t="s">
        <v>343</v>
      </c>
      <c r="AD14" s="632"/>
      <c r="AE14" s="632"/>
      <c r="AF14" s="633"/>
      <c r="AG14" s="662" t="s">
        <v>2</v>
      </c>
      <c r="AH14" s="663"/>
      <c r="AI14" s="702" t="s">
        <v>3</v>
      </c>
      <c r="AJ14" s="703"/>
      <c r="AK14" s="703"/>
      <c r="AL14" s="704"/>
      <c r="AQ14" s="631" t="s">
        <v>32</v>
      </c>
      <c r="AR14" s="632"/>
      <c r="AS14" s="632"/>
      <c r="AT14" s="633"/>
    </row>
    <row r="15" spans="1:47" ht="8.1" customHeight="1" x14ac:dyDescent="0.25">
      <c r="A15" s="711" t="s">
        <v>82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3"/>
      <c r="X15" s="717" t="s">
        <v>4</v>
      </c>
      <c r="Y15" s="718"/>
      <c r="Z15" s="718"/>
      <c r="AA15" s="718"/>
      <c r="AB15" s="719"/>
      <c r="AC15" s="634"/>
      <c r="AD15" s="635"/>
      <c r="AE15" s="635"/>
      <c r="AF15" s="636"/>
      <c r="AG15" s="664"/>
      <c r="AH15" s="665"/>
      <c r="AI15" s="705"/>
      <c r="AJ15" s="706"/>
      <c r="AK15" s="706"/>
      <c r="AL15" s="707"/>
      <c r="AQ15" s="634"/>
      <c r="AR15" s="635"/>
      <c r="AS15" s="635"/>
      <c r="AT15" s="636"/>
    </row>
    <row r="16" spans="1:47" ht="8.1" customHeight="1" x14ac:dyDescent="0.25">
      <c r="A16" s="711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3"/>
      <c r="X16" s="717"/>
      <c r="Y16" s="718"/>
      <c r="Z16" s="718"/>
      <c r="AA16" s="718"/>
      <c r="AB16" s="719"/>
      <c r="AC16" s="634"/>
      <c r="AD16" s="635"/>
      <c r="AE16" s="635"/>
      <c r="AF16" s="636"/>
      <c r="AG16" s="664"/>
      <c r="AH16" s="665"/>
      <c r="AI16" s="705"/>
      <c r="AJ16" s="706"/>
      <c r="AK16" s="706"/>
      <c r="AL16" s="707"/>
      <c r="AQ16" s="634"/>
      <c r="AR16" s="635"/>
      <c r="AS16" s="635"/>
      <c r="AT16" s="636"/>
    </row>
    <row r="17" spans="1:46" ht="8.1" customHeight="1" x14ac:dyDescent="0.25">
      <c r="A17" s="714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6"/>
      <c r="X17" s="720"/>
      <c r="Y17" s="721"/>
      <c r="Z17" s="721"/>
      <c r="AA17" s="721"/>
      <c r="AB17" s="722"/>
      <c r="AC17" s="637"/>
      <c r="AD17" s="638"/>
      <c r="AE17" s="638"/>
      <c r="AF17" s="639"/>
      <c r="AG17" s="666"/>
      <c r="AH17" s="667"/>
      <c r="AI17" s="708"/>
      <c r="AJ17" s="709"/>
      <c r="AK17" s="709"/>
      <c r="AL17" s="710"/>
      <c r="AQ17" s="637"/>
      <c r="AR17" s="638"/>
      <c r="AS17" s="638"/>
      <c r="AT17" s="639"/>
    </row>
    <row r="18" spans="1:46" ht="15" customHeight="1" x14ac:dyDescent="0.25"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  <c r="AB18" s="5"/>
      <c r="AC18" s="622">
        <v>0.19</v>
      </c>
      <c r="AD18" s="623"/>
      <c r="AE18" s="623"/>
      <c r="AF18" s="624"/>
      <c r="AG18" s="8"/>
      <c r="AH18" s="8"/>
      <c r="AI18" s="9"/>
      <c r="AJ18" s="9"/>
      <c r="AK18" s="10"/>
      <c r="AL18" s="11"/>
      <c r="AQ18" s="6"/>
      <c r="AR18" s="7"/>
      <c r="AS18" s="7"/>
      <c r="AT18" s="7"/>
    </row>
    <row r="19" spans="1:46" ht="9.6" customHeight="1" x14ac:dyDescent="0.25"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  <c r="AB19" s="5"/>
      <c r="AC19" s="12"/>
      <c r="AD19" s="12"/>
      <c r="AE19" s="12"/>
      <c r="AF19" s="12"/>
      <c r="AG19" s="13"/>
      <c r="AH19" s="13"/>
      <c r="AI19" s="14"/>
      <c r="AJ19" s="14"/>
      <c r="AK19" s="15"/>
      <c r="AL19" s="16"/>
      <c r="AQ19" s="12"/>
      <c r="AR19" s="12"/>
      <c r="AS19" s="12"/>
      <c r="AT19" s="12"/>
    </row>
    <row r="20" spans="1:46" s="18" customFormat="1" ht="21" customHeight="1" thickBot="1" x14ac:dyDescent="0.35">
      <c r="F20" s="17" t="s">
        <v>5</v>
      </c>
      <c r="H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1"/>
      <c r="AD20" s="21"/>
      <c r="AE20" s="21"/>
      <c r="AF20" s="22"/>
      <c r="AG20" s="23"/>
      <c r="AH20" s="24"/>
      <c r="AI20" s="25"/>
      <c r="AJ20" s="25"/>
      <c r="AK20" s="26"/>
      <c r="AL20" s="26"/>
      <c r="AQ20" s="21"/>
      <c r="AR20" s="21"/>
      <c r="AS20" s="21"/>
      <c r="AT20" s="22"/>
    </row>
    <row r="21" spans="1:46" s="27" customFormat="1" ht="15" customHeight="1" x14ac:dyDescent="0.25">
      <c r="F21" s="733"/>
      <c r="G21" s="262" t="s">
        <v>42</v>
      </c>
      <c r="H21" s="91"/>
      <c r="I21" s="92"/>
      <c r="J21" s="263"/>
      <c r="K21" s="91"/>
      <c r="L21" s="93" t="s">
        <v>6</v>
      </c>
      <c r="M21" s="91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  <c r="Y21" s="95"/>
      <c r="Z21" s="94"/>
      <c r="AA21" s="96"/>
      <c r="AB21" s="96"/>
      <c r="AC21" s="628">
        <v>24756</v>
      </c>
      <c r="AD21" s="629"/>
      <c r="AE21" s="629"/>
      <c r="AF21" s="630"/>
      <c r="AG21" s="643"/>
      <c r="AH21" s="644"/>
      <c r="AI21" s="645" t="str">
        <f>IF(AG21 ="","",AG21*AC21)</f>
        <v/>
      </c>
      <c r="AJ21" s="646"/>
      <c r="AK21" s="646"/>
      <c r="AL21" s="647"/>
      <c r="AM21" s="90"/>
      <c r="AP21" s="187"/>
      <c r="AQ21" s="628">
        <v>19444</v>
      </c>
      <c r="AR21" s="629"/>
      <c r="AS21" s="629"/>
      <c r="AT21" s="630"/>
    </row>
    <row r="22" spans="1:46" ht="15" customHeight="1" x14ac:dyDescent="0.25">
      <c r="F22" s="734"/>
      <c r="G22" s="205"/>
      <c r="H22" s="28" t="s">
        <v>43</v>
      </c>
      <c r="I22" s="29"/>
      <c r="J22" s="206"/>
      <c r="K22" s="29"/>
      <c r="L22" s="30" t="s">
        <v>820</v>
      </c>
      <c r="M22" s="29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2"/>
      <c r="Y22" s="33"/>
      <c r="Z22" s="31"/>
      <c r="AA22" s="86"/>
      <c r="AB22" s="86"/>
      <c r="AC22" s="608">
        <v>162</v>
      </c>
      <c r="AD22" s="609"/>
      <c r="AE22" s="609"/>
      <c r="AF22" s="610"/>
      <c r="AG22" s="648"/>
      <c r="AH22" s="614"/>
      <c r="AI22" s="649" t="str">
        <f>IF(AG22 ="","",AG22*AC22)</f>
        <v/>
      </c>
      <c r="AJ22" s="650"/>
      <c r="AK22" s="650"/>
      <c r="AL22" s="651"/>
      <c r="AM22" s="57"/>
      <c r="AP22" s="187"/>
      <c r="AQ22" s="608">
        <v>129</v>
      </c>
      <c r="AR22" s="609"/>
      <c r="AS22" s="609"/>
      <c r="AT22" s="610"/>
    </row>
    <row r="23" spans="1:46" ht="15" customHeight="1" x14ac:dyDescent="0.25">
      <c r="F23" s="734"/>
      <c r="G23" s="205"/>
      <c r="H23" s="31" t="s">
        <v>44</v>
      </c>
      <c r="I23" s="29"/>
      <c r="J23" s="207"/>
      <c r="K23" s="29"/>
      <c r="L23" s="32" t="s">
        <v>711</v>
      </c>
      <c r="M23" s="29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2"/>
      <c r="Y23" s="33"/>
      <c r="Z23" s="31"/>
      <c r="AA23" s="86"/>
      <c r="AB23" s="86"/>
      <c r="AC23" s="608">
        <v>257</v>
      </c>
      <c r="AD23" s="609"/>
      <c r="AE23" s="609"/>
      <c r="AF23" s="610"/>
      <c r="AG23" s="648"/>
      <c r="AH23" s="614"/>
      <c r="AI23" s="649" t="str">
        <f>IF(AG23 ="","",AG23*AC23)</f>
        <v/>
      </c>
      <c r="AJ23" s="650"/>
      <c r="AK23" s="650"/>
      <c r="AL23" s="651"/>
      <c r="AM23" s="57"/>
      <c r="AP23" s="188"/>
      <c r="AQ23" s="608">
        <v>205</v>
      </c>
      <c r="AR23" s="609"/>
      <c r="AS23" s="609"/>
      <c r="AT23" s="610"/>
    </row>
    <row r="24" spans="1:46" ht="15" customHeight="1" x14ac:dyDescent="0.25">
      <c r="F24" s="734"/>
      <c r="G24" s="205"/>
      <c r="H24" s="31" t="s">
        <v>45</v>
      </c>
      <c r="I24" s="29"/>
      <c r="J24" s="207"/>
      <c r="K24" s="29"/>
      <c r="L24" s="32" t="s">
        <v>712</v>
      </c>
      <c r="M24" s="29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2"/>
      <c r="Y24" s="33"/>
      <c r="Z24" s="31"/>
      <c r="AA24" s="86"/>
      <c r="AB24" s="86"/>
      <c r="AC24" s="608">
        <v>268</v>
      </c>
      <c r="AD24" s="609"/>
      <c r="AE24" s="609"/>
      <c r="AF24" s="610"/>
      <c r="AG24" s="648"/>
      <c r="AH24" s="614"/>
      <c r="AI24" s="649" t="str">
        <f>IF(AG24 ="","",AG24*AC24)</f>
        <v/>
      </c>
      <c r="AJ24" s="650"/>
      <c r="AK24" s="650"/>
      <c r="AL24" s="651"/>
      <c r="AM24" s="57"/>
      <c r="AP24" s="187"/>
      <c r="AQ24" s="608">
        <v>215</v>
      </c>
      <c r="AR24" s="609"/>
      <c r="AS24" s="609"/>
      <c r="AT24" s="610"/>
    </row>
    <row r="25" spans="1:46" ht="15" customHeight="1" thickBot="1" x14ac:dyDescent="0.3">
      <c r="F25" s="794"/>
      <c r="G25" s="264"/>
      <c r="H25" s="97" t="s">
        <v>46</v>
      </c>
      <c r="I25" s="98"/>
      <c r="J25" s="265"/>
      <c r="K25" s="98"/>
      <c r="L25" s="99" t="s">
        <v>821</v>
      </c>
      <c r="M25" s="98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9"/>
      <c r="Y25" s="100"/>
      <c r="Z25" s="97"/>
      <c r="AA25" s="101"/>
      <c r="AB25" s="101"/>
      <c r="AC25" s="619">
        <v>152</v>
      </c>
      <c r="AD25" s="620"/>
      <c r="AE25" s="620"/>
      <c r="AF25" s="621"/>
      <c r="AG25" s="652"/>
      <c r="AH25" s="653"/>
      <c r="AI25" s="654" t="str">
        <f>IF(AG25 ="","",AG25*AC25)</f>
        <v/>
      </c>
      <c r="AJ25" s="655"/>
      <c r="AK25" s="655"/>
      <c r="AL25" s="656"/>
      <c r="AM25" s="57"/>
      <c r="AQ25" s="619">
        <v>119</v>
      </c>
      <c r="AR25" s="620"/>
      <c r="AS25" s="620"/>
      <c r="AT25" s="621"/>
    </row>
    <row r="26" spans="1:46" ht="15" customHeight="1" x14ac:dyDescent="0.3">
      <c r="F26" s="761"/>
      <c r="G26" s="262" t="s">
        <v>47</v>
      </c>
      <c r="H26" s="110"/>
      <c r="I26" s="92"/>
      <c r="J26" s="263"/>
      <c r="K26" s="110"/>
      <c r="L26" s="93" t="s">
        <v>7</v>
      </c>
      <c r="M26" s="110"/>
      <c r="N26" s="94"/>
      <c r="O26" s="94"/>
      <c r="P26" s="94"/>
      <c r="Q26" s="94"/>
      <c r="R26" s="94"/>
      <c r="S26" s="94"/>
      <c r="T26" s="94"/>
      <c r="U26" s="94"/>
      <c r="V26" s="114"/>
      <c r="W26" s="114"/>
      <c r="X26" s="115"/>
      <c r="Y26" s="116"/>
      <c r="Z26" s="114"/>
      <c r="AA26" s="117"/>
      <c r="AB26" s="118"/>
      <c r="AC26" s="628">
        <v>25536</v>
      </c>
      <c r="AD26" s="629"/>
      <c r="AE26" s="629"/>
      <c r="AF26" s="630"/>
      <c r="AG26" s="643"/>
      <c r="AH26" s="644"/>
      <c r="AI26" s="645" t="str">
        <f t="shared" ref="AI26:AI41" si="0">IF(AG26 ="","",AG26*AC26)</f>
        <v/>
      </c>
      <c r="AJ26" s="646"/>
      <c r="AK26" s="646"/>
      <c r="AL26" s="647"/>
      <c r="AM26" s="57"/>
      <c r="AQ26" s="628">
        <v>20063</v>
      </c>
      <c r="AR26" s="629"/>
      <c r="AS26" s="629"/>
      <c r="AT26" s="630"/>
    </row>
    <row r="27" spans="1:46" ht="15" customHeight="1" x14ac:dyDescent="0.25">
      <c r="F27" s="762"/>
      <c r="G27" s="208"/>
      <c r="H27" s="28" t="s">
        <v>44</v>
      </c>
      <c r="I27" s="29"/>
      <c r="J27" s="206"/>
      <c r="K27" s="29"/>
      <c r="L27" s="32" t="s">
        <v>711</v>
      </c>
      <c r="M27" s="29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2"/>
      <c r="Y27" s="33"/>
      <c r="Z27" s="31"/>
      <c r="AA27" s="86"/>
      <c r="AB27" s="119"/>
      <c r="AC27" s="608">
        <v>257</v>
      </c>
      <c r="AD27" s="609"/>
      <c r="AE27" s="609"/>
      <c r="AF27" s="610"/>
      <c r="AG27" s="648"/>
      <c r="AH27" s="614"/>
      <c r="AI27" s="649" t="str">
        <f t="shared" si="0"/>
        <v/>
      </c>
      <c r="AJ27" s="650"/>
      <c r="AK27" s="650"/>
      <c r="AL27" s="651"/>
      <c r="AM27" s="57"/>
      <c r="AQ27" s="608">
        <v>205</v>
      </c>
      <c r="AR27" s="609"/>
      <c r="AS27" s="609"/>
      <c r="AT27" s="610"/>
    </row>
    <row r="28" spans="1:46" ht="15" customHeight="1" x14ac:dyDescent="0.25">
      <c r="F28" s="762"/>
      <c r="G28" s="208"/>
      <c r="H28" s="31" t="s">
        <v>48</v>
      </c>
      <c r="I28" s="29"/>
      <c r="J28" s="207"/>
      <c r="K28" s="29"/>
      <c r="L28" s="32" t="s">
        <v>822</v>
      </c>
      <c r="M28" s="29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2"/>
      <c r="Y28" s="33"/>
      <c r="Z28" s="31"/>
      <c r="AA28" s="86"/>
      <c r="AB28" s="119"/>
      <c r="AC28" s="608">
        <v>81</v>
      </c>
      <c r="AD28" s="609"/>
      <c r="AE28" s="609"/>
      <c r="AF28" s="610"/>
      <c r="AG28" s="648"/>
      <c r="AH28" s="614"/>
      <c r="AI28" s="649" t="str">
        <f t="shared" si="0"/>
        <v/>
      </c>
      <c r="AJ28" s="650"/>
      <c r="AK28" s="650"/>
      <c r="AL28" s="651"/>
      <c r="AM28" s="57"/>
      <c r="AQ28" s="608">
        <v>65</v>
      </c>
      <c r="AR28" s="609"/>
      <c r="AS28" s="609"/>
      <c r="AT28" s="610"/>
    </row>
    <row r="29" spans="1:46" ht="15" customHeight="1" x14ac:dyDescent="0.25">
      <c r="F29" s="762"/>
      <c r="G29" s="208"/>
      <c r="H29" s="31" t="s">
        <v>49</v>
      </c>
      <c r="I29" s="29"/>
      <c r="J29" s="207"/>
      <c r="K29" s="29"/>
      <c r="L29" s="32" t="s">
        <v>823</v>
      </c>
      <c r="M29" s="29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/>
      <c r="Y29" s="33"/>
      <c r="Z29" s="31"/>
      <c r="AA29" s="86"/>
      <c r="AB29" s="119"/>
      <c r="AC29" s="608">
        <v>81</v>
      </c>
      <c r="AD29" s="609"/>
      <c r="AE29" s="609"/>
      <c r="AF29" s="610"/>
      <c r="AG29" s="648"/>
      <c r="AH29" s="614"/>
      <c r="AI29" s="649" t="str">
        <f t="shared" si="0"/>
        <v/>
      </c>
      <c r="AJ29" s="650"/>
      <c r="AK29" s="650"/>
      <c r="AL29" s="651"/>
      <c r="AM29" s="57"/>
      <c r="AQ29" s="608">
        <v>65</v>
      </c>
      <c r="AR29" s="609"/>
      <c r="AS29" s="609"/>
      <c r="AT29" s="610"/>
    </row>
    <row r="30" spans="1:46" ht="15" customHeight="1" x14ac:dyDescent="0.25">
      <c r="F30" s="762"/>
      <c r="G30" s="208"/>
      <c r="H30" s="31" t="s">
        <v>50</v>
      </c>
      <c r="I30" s="29"/>
      <c r="J30" s="207"/>
      <c r="K30" s="29"/>
      <c r="L30" s="32" t="s">
        <v>824</v>
      </c>
      <c r="M30" s="29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/>
      <c r="Y30" s="33"/>
      <c r="Z30" s="31"/>
      <c r="AA30" s="86"/>
      <c r="AB30" s="119"/>
      <c r="AC30" s="608">
        <v>303</v>
      </c>
      <c r="AD30" s="609"/>
      <c r="AE30" s="609"/>
      <c r="AF30" s="610"/>
      <c r="AG30" s="648"/>
      <c r="AH30" s="614"/>
      <c r="AI30" s="649" t="str">
        <f t="shared" si="0"/>
        <v/>
      </c>
      <c r="AJ30" s="650"/>
      <c r="AK30" s="650"/>
      <c r="AL30" s="651"/>
      <c r="AM30" s="57"/>
      <c r="AQ30" s="608">
        <v>243</v>
      </c>
      <c r="AR30" s="609"/>
      <c r="AS30" s="609"/>
      <c r="AT30" s="610"/>
    </row>
    <row r="31" spans="1:46" ht="15" customHeight="1" thickBot="1" x14ac:dyDescent="0.3">
      <c r="F31" s="763"/>
      <c r="G31" s="266"/>
      <c r="H31" s="97" t="s">
        <v>46</v>
      </c>
      <c r="I31" s="98"/>
      <c r="J31" s="265"/>
      <c r="K31" s="98"/>
      <c r="L31" s="99" t="s">
        <v>821</v>
      </c>
      <c r="M31" s="98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9"/>
      <c r="Y31" s="100"/>
      <c r="Z31" s="97"/>
      <c r="AA31" s="101"/>
      <c r="AB31" s="120"/>
      <c r="AC31" s="619">
        <v>152</v>
      </c>
      <c r="AD31" s="620"/>
      <c r="AE31" s="620"/>
      <c r="AF31" s="621"/>
      <c r="AG31" s="652"/>
      <c r="AH31" s="653"/>
      <c r="AI31" s="654" t="str">
        <f t="shared" si="0"/>
        <v/>
      </c>
      <c r="AJ31" s="655"/>
      <c r="AK31" s="655"/>
      <c r="AL31" s="656"/>
      <c r="AM31" s="57"/>
      <c r="AQ31" s="619">
        <v>119</v>
      </c>
      <c r="AR31" s="620"/>
      <c r="AS31" s="620"/>
      <c r="AT31" s="621"/>
    </row>
    <row r="32" spans="1:46" ht="15" customHeight="1" x14ac:dyDescent="0.3">
      <c r="F32" s="826"/>
      <c r="G32" s="262" t="s">
        <v>51</v>
      </c>
      <c r="H32" s="110"/>
      <c r="I32" s="92"/>
      <c r="J32" s="263"/>
      <c r="K32" s="110"/>
      <c r="L32" s="93" t="s">
        <v>8</v>
      </c>
      <c r="M32" s="110"/>
      <c r="N32" s="94"/>
      <c r="O32" s="94"/>
      <c r="P32" s="94"/>
      <c r="Q32" s="94"/>
      <c r="R32" s="94"/>
      <c r="S32" s="114"/>
      <c r="T32" s="114"/>
      <c r="U32" s="114"/>
      <c r="V32" s="114"/>
      <c r="W32" s="114"/>
      <c r="X32" s="115"/>
      <c r="Y32" s="116"/>
      <c r="Z32" s="114"/>
      <c r="AA32" s="117"/>
      <c r="AB32" s="118"/>
      <c r="AC32" s="628">
        <v>25766</v>
      </c>
      <c r="AD32" s="629"/>
      <c r="AE32" s="629"/>
      <c r="AF32" s="630"/>
      <c r="AG32" s="643"/>
      <c r="AH32" s="644"/>
      <c r="AI32" s="645" t="str">
        <f t="shared" si="0"/>
        <v/>
      </c>
      <c r="AJ32" s="646"/>
      <c r="AK32" s="646"/>
      <c r="AL32" s="647"/>
      <c r="AM32" s="57"/>
      <c r="AQ32" s="628">
        <v>20245</v>
      </c>
      <c r="AR32" s="629"/>
      <c r="AS32" s="629"/>
      <c r="AT32" s="630"/>
    </row>
    <row r="33" spans="6:46" ht="15" customHeight="1" x14ac:dyDescent="0.25">
      <c r="F33" s="827"/>
      <c r="G33" s="208"/>
      <c r="H33" s="28" t="s">
        <v>44</v>
      </c>
      <c r="I33" s="29"/>
      <c r="J33" s="206"/>
      <c r="K33" s="29"/>
      <c r="L33" s="32" t="s">
        <v>711</v>
      </c>
      <c r="M33" s="29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/>
      <c r="Y33" s="33"/>
      <c r="Z33" s="31"/>
      <c r="AA33" s="86"/>
      <c r="AB33" s="119"/>
      <c r="AC33" s="608">
        <v>257</v>
      </c>
      <c r="AD33" s="609"/>
      <c r="AE33" s="609"/>
      <c r="AF33" s="610"/>
      <c r="AG33" s="648"/>
      <c r="AH33" s="614"/>
      <c r="AI33" s="649" t="str">
        <f t="shared" si="0"/>
        <v/>
      </c>
      <c r="AJ33" s="650"/>
      <c r="AK33" s="650"/>
      <c r="AL33" s="651"/>
      <c r="AM33" s="57"/>
      <c r="AQ33" s="608">
        <v>205</v>
      </c>
      <c r="AR33" s="609"/>
      <c r="AS33" s="609"/>
      <c r="AT33" s="610"/>
    </row>
    <row r="34" spans="6:46" ht="15" customHeight="1" x14ac:dyDescent="0.25">
      <c r="F34" s="827"/>
      <c r="G34" s="208"/>
      <c r="H34" s="31" t="s">
        <v>48</v>
      </c>
      <c r="I34" s="29"/>
      <c r="J34" s="207"/>
      <c r="K34" s="29"/>
      <c r="L34" s="32" t="s">
        <v>822</v>
      </c>
      <c r="M34" s="29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2"/>
      <c r="Y34" s="33"/>
      <c r="Z34" s="31"/>
      <c r="AA34" s="86"/>
      <c r="AB34" s="119"/>
      <c r="AC34" s="608">
        <v>81</v>
      </c>
      <c r="AD34" s="609"/>
      <c r="AE34" s="609"/>
      <c r="AF34" s="610"/>
      <c r="AG34" s="648"/>
      <c r="AH34" s="614"/>
      <c r="AI34" s="649" t="str">
        <f t="shared" si="0"/>
        <v/>
      </c>
      <c r="AJ34" s="650"/>
      <c r="AK34" s="650"/>
      <c r="AL34" s="651"/>
      <c r="AM34" s="57"/>
      <c r="AQ34" s="608">
        <v>65</v>
      </c>
      <c r="AR34" s="609"/>
      <c r="AS34" s="609"/>
      <c r="AT34" s="610"/>
    </row>
    <row r="35" spans="6:46" ht="15" customHeight="1" x14ac:dyDescent="0.25">
      <c r="F35" s="827"/>
      <c r="G35" s="208"/>
      <c r="H35" s="31" t="s">
        <v>52</v>
      </c>
      <c r="I35" s="29"/>
      <c r="J35" s="207"/>
      <c r="K35" s="29"/>
      <c r="L35" s="32" t="s">
        <v>717</v>
      </c>
      <c r="M35" s="29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/>
      <c r="Y35" s="33"/>
      <c r="Z35" s="31"/>
      <c r="AA35" s="86"/>
      <c r="AB35" s="119"/>
      <c r="AC35" s="608">
        <v>68</v>
      </c>
      <c r="AD35" s="609"/>
      <c r="AE35" s="609"/>
      <c r="AF35" s="610"/>
      <c r="AG35" s="648"/>
      <c r="AH35" s="614"/>
      <c r="AI35" s="649" t="str">
        <f t="shared" si="0"/>
        <v/>
      </c>
      <c r="AJ35" s="650"/>
      <c r="AK35" s="650"/>
      <c r="AL35" s="651"/>
      <c r="AM35" s="57"/>
      <c r="AQ35" s="608">
        <v>55</v>
      </c>
      <c r="AR35" s="609"/>
      <c r="AS35" s="609"/>
      <c r="AT35" s="610"/>
    </row>
    <row r="36" spans="6:46" ht="15" customHeight="1" thickBot="1" x14ac:dyDescent="0.3">
      <c r="F36" s="828"/>
      <c r="G36" s="266"/>
      <c r="H36" s="97" t="s">
        <v>53</v>
      </c>
      <c r="I36" s="98"/>
      <c r="J36" s="265"/>
      <c r="K36" s="98"/>
      <c r="L36" s="99" t="s">
        <v>825</v>
      </c>
      <c r="M36" s="98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9"/>
      <c r="Y36" s="100"/>
      <c r="Z36" s="97"/>
      <c r="AA36" s="101"/>
      <c r="AB36" s="120"/>
      <c r="AC36" s="619">
        <v>303</v>
      </c>
      <c r="AD36" s="620"/>
      <c r="AE36" s="620"/>
      <c r="AF36" s="621"/>
      <c r="AG36" s="652"/>
      <c r="AH36" s="653"/>
      <c r="AI36" s="654" t="str">
        <f t="shared" si="0"/>
        <v/>
      </c>
      <c r="AJ36" s="655"/>
      <c r="AK36" s="655"/>
      <c r="AL36" s="656"/>
      <c r="AM36" s="57"/>
      <c r="AQ36" s="619">
        <v>243</v>
      </c>
      <c r="AR36" s="620"/>
      <c r="AS36" s="620"/>
      <c r="AT36" s="621"/>
    </row>
    <row r="37" spans="6:46" ht="15" customHeight="1" x14ac:dyDescent="0.3">
      <c r="F37" s="823"/>
      <c r="G37" s="262" t="s">
        <v>54</v>
      </c>
      <c r="H37" s="110"/>
      <c r="I37" s="92"/>
      <c r="J37" s="263"/>
      <c r="K37" s="110"/>
      <c r="L37" s="93" t="s">
        <v>9</v>
      </c>
      <c r="M37" s="110"/>
      <c r="N37" s="94"/>
      <c r="O37" s="94"/>
      <c r="P37" s="114"/>
      <c r="Q37" s="114"/>
      <c r="R37" s="114"/>
      <c r="S37" s="114"/>
      <c r="T37" s="114"/>
      <c r="U37" s="114"/>
      <c r="V37" s="114"/>
      <c r="W37" s="114"/>
      <c r="X37" s="115"/>
      <c r="Y37" s="116"/>
      <c r="Z37" s="114"/>
      <c r="AA37" s="117"/>
      <c r="AB37" s="118"/>
      <c r="AC37" s="628">
        <v>26143</v>
      </c>
      <c r="AD37" s="629"/>
      <c r="AE37" s="629"/>
      <c r="AF37" s="630"/>
      <c r="AG37" s="643"/>
      <c r="AH37" s="644"/>
      <c r="AI37" s="645" t="str">
        <f t="shared" si="0"/>
        <v/>
      </c>
      <c r="AJ37" s="646"/>
      <c r="AK37" s="646"/>
      <c r="AL37" s="647"/>
      <c r="AM37" s="57"/>
      <c r="AQ37" s="628">
        <v>20545</v>
      </c>
      <c r="AR37" s="629"/>
      <c r="AS37" s="629"/>
      <c r="AT37" s="630"/>
    </row>
    <row r="38" spans="6:46" ht="15" customHeight="1" x14ac:dyDescent="0.25">
      <c r="F38" s="824"/>
      <c r="G38" s="208"/>
      <c r="H38" s="28" t="s">
        <v>44</v>
      </c>
      <c r="I38" s="29"/>
      <c r="J38" s="206"/>
      <c r="K38" s="29"/>
      <c r="L38" s="32" t="s">
        <v>711</v>
      </c>
      <c r="M38" s="29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/>
      <c r="Y38" s="33"/>
      <c r="Z38" s="31"/>
      <c r="AA38" s="86"/>
      <c r="AB38" s="119"/>
      <c r="AC38" s="608">
        <v>257</v>
      </c>
      <c r="AD38" s="609"/>
      <c r="AE38" s="609"/>
      <c r="AF38" s="610"/>
      <c r="AG38" s="648"/>
      <c r="AH38" s="614"/>
      <c r="AI38" s="649" t="str">
        <f t="shared" si="0"/>
        <v/>
      </c>
      <c r="AJ38" s="650"/>
      <c r="AK38" s="650"/>
      <c r="AL38" s="651"/>
      <c r="AM38" s="57"/>
      <c r="AQ38" s="608">
        <v>205</v>
      </c>
      <c r="AR38" s="609"/>
      <c r="AS38" s="609"/>
      <c r="AT38" s="610"/>
    </row>
    <row r="39" spans="6:46" ht="15" customHeight="1" x14ac:dyDescent="0.25">
      <c r="F39" s="824"/>
      <c r="G39" s="208"/>
      <c r="H39" s="31" t="s">
        <v>48</v>
      </c>
      <c r="I39" s="29"/>
      <c r="J39" s="207"/>
      <c r="K39" s="29"/>
      <c r="L39" s="32" t="s">
        <v>822</v>
      </c>
      <c r="M39" s="29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2"/>
      <c r="Y39" s="33"/>
      <c r="Z39" s="31"/>
      <c r="AA39" s="86"/>
      <c r="AB39" s="119"/>
      <c r="AC39" s="608">
        <v>81</v>
      </c>
      <c r="AD39" s="609"/>
      <c r="AE39" s="609"/>
      <c r="AF39" s="610"/>
      <c r="AG39" s="648"/>
      <c r="AH39" s="614"/>
      <c r="AI39" s="649" t="str">
        <f t="shared" si="0"/>
        <v/>
      </c>
      <c r="AJ39" s="650"/>
      <c r="AK39" s="650"/>
      <c r="AL39" s="651"/>
      <c r="AM39" s="57"/>
      <c r="AQ39" s="608">
        <v>65</v>
      </c>
      <c r="AR39" s="609"/>
      <c r="AS39" s="609"/>
      <c r="AT39" s="610"/>
    </row>
    <row r="40" spans="6:46" ht="15" customHeight="1" x14ac:dyDescent="0.25">
      <c r="F40" s="824"/>
      <c r="G40" s="208"/>
      <c r="H40" s="31" t="s">
        <v>49</v>
      </c>
      <c r="I40" s="29"/>
      <c r="J40" s="207"/>
      <c r="K40" s="29"/>
      <c r="L40" s="32" t="s">
        <v>823</v>
      </c>
      <c r="M40" s="29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2"/>
      <c r="Y40" s="33"/>
      <c r="Z40" s="31"/>
      <c r="AA40" s="86"/>
      <c r="AB40" s="119"/>
      <c r="AC40" s="608">
        <v>81</v>
      </c>
      <c r="AD40" s="609"/>
      <c r="AE40" s="609"/>
      <c r="AF40" s="610"/>
      <c r="AG40" s="648"/>
      <c r="AH40" s="614"/>
      <c r="AI40" s="649" t="str">
        <f t="shared" si="0"/>
        <v/>
      </c>
      <c r="AJ40" s="650"/>
      <c r="AK40" s="650"/>
      <c r="AL40" s="651"/>
      <c r="AM40" s="57"/>
      <c r="AQ40" s="608">
        <v>65</v>
      </c>
      <c r="AR40" s="609"/>
      <c r="AS40" s="609"/>
      <c r="AT40" s="610"/>
    </row>
    <row r="41" spans="6:46" ht="15" customHeight="1" thickBot="1" x14ac:dyDescent="0.3">
      <c r="F41" s="825"/>
      <c r="G41" s="266"/>
      <c r="H41" s="97" t="s">
        <v>53</v>
      </c>
      <c r="I41" s="98"/>
      <c r="J41" s="265"/>
      <c r="K41" s="98"/>
      <c r="L41" s="99" t="s">
        <v>825</v>
      </c>
      <c r="M41" s="98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9"/>
      <c r="Y41" s="100"/>
      <c r="Z41" s="97"/>
      <c r="AA41" s="101"/>
      <c r="AB41" s="120"/>
      <c r="AC41" s="619">
        <v>303</v>
      </c>
      <c r="AD41" s="620"/>
      <c r="AE41" s="620"/>
      <c r="AF41" s="621"/>
      <c r="AG41" s="652"/>
      <c r="AH41" s="653"/>
      <c r="AI41" s="654" t="str">
        <f t="shared" si="0"/>
        <v/>
      </c>
      <c r="AJ41" s="655"/>
      <c r="AK41" s="655"/>
      <c r="AL41" s="656"/>
      <c r="AM41" s="57"/>
      <c r="AQ41" s="619">
        <v>243</v>
      </c>
      <c r="AR41" s="620"/>
      <c r="AS41" s="620"/>
      <c r="AT41" s="621"/>
    </row>
    <row r="42" spans="6:46" ht="15" customHeight="1" x14ac:dyDescent="0.25">
      <c r="F42" s="3"/>
      <c r="G42" s="3"/>
      <c r="H42" s="3"/>
      <c r="I42" s="3"/>
      <c r="AC42" s="3"/>
      <c r="AD42" s="3"/>
      <c r="AE42" s="3"/>
      <c r="AI42" s="34"/>
      <c r="AJ42" s="34"/>
      <c r="AK42" s="34"/>
      <c r="AL42" s="34"/>
      <c r="AQ42" s="3"/>
      <c r="AR42" s="3"/>
      <c r="AS42" s="3"/>
    </row>
    <row r="43" spans="6:46" ht="21" customHeight="1" thickBot="1" x14ac:dyDescent="0.3">
      <c r="F43" s="35" t="s">
        <v>10</v>
      </c>
      <c r="G43" s="3"/>
      <c r="H43" s="3"/>
      <c r="I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6"/>
      <c r="AC43" s="37"/>
      <c r="AD43" s="37"/>
      <c r="AE43" s="37"/>
      <c r="AF43" s="34"/>
      <c r="AG43" s="38"/>
      <c r="AH43" s="39"/>
      <c r="AI43" s="40"/>
      <c r="AJ43" s="40"/>
      <c r="AK43" s="41"/>
      <c r="AL43" s="41"/>
      <c r="AQ43" s="37"/>
      <c r="AR43" s="37"/>
      <c r="AS43" s="37"/>
      <c r="AT43" s="34"/>
    </row>
    <row r="44" spans="6:46" ht="15" customHeight="1" x14ac:dyDescent="0.3">
      <c r="F44" s="826"/>
      <c r="G44" s="262" t="s">
        <v>55</v>
      </c>
      <c r="H44" s="110"/>
      <c r="I44" s="92"/>
      <c r="J44" s="263"/>
      <c r="K44" s="110"/>
      <c r="L44" s="93" t="s">
        <v>11</v>
      </c>
      <c r="M44" s="110"/>
      <c r="N44" s="94"/>
      <c r="O44" s="114"/>
      <c r="P44" s="114"/>
      <c r="Q44" s="133"/>
      <c r="R44" s="133"/>
      <c r="S44" s="133"/>
      <c r="T44" s="133"/>
      <c r="U44" s="133"/>
      <c r="V44" s="133"/>
      <c r="W44" s="133"/>
      <c r="X44" s="134"/>
      <c r="Y44" s="135"/>
      <c r="Z44" s="133"/>
      <c r="AA44" s="136"/>
      <c r="AB44" s="137"/>
      <c r="AC44" s="628">
        <v>2147</v>
      </c>
      <c r="AD44" s="629"/>
      <c r="AE44" s="629"/>
      <c r="AF44" s="630"/>
      <c r="AG44" s="660"/>
      <c r="AH44" s="660"/>
      <c r="AI44" s="645" t="str">
        <f>IF(AG44 ="","",AG44*AC44)</f>
        <v/>
      </c>
      <c r="AJ44" s="646"/>
      <c r="AK44" s="646"/>
      <c r="AL44" s="647"/>
      <c r="AM44" s="57"/>
      <c r="AQ44" s="628">
        <v>1735</v>
      </c>
      <c r="AR44" s="629"/>
      <c r="AS44" s="629"/>
      <c r="AT44" s="630"/>
    </row>
    <row r="45" spans="6:46" ht="15" customHeight="1" x14ac:dyDescent="0.25">
      <c r="F45" s="827"/>
      <c r="G45" s="209"/>
      <c r="H45" s="42" t="s">
        <v>56</v>
      </c>
      <c r="I45" s="43"/>
      <c r="J45" s="210"/>
      <c r="K45" s="43"/>
      <c r="L45" s="44" t="s">
        <v>673</v>
      </c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  <c r="Y45" s="47"/>
      <c r="Z45" s="45"/>
      <c r="AA45" s="48"/>
      <c r="AB45" s="138"/>
      <c r="AC45" s="608">
        <v>342</v>
      </c>
      <c r="AD45" s="609"/>
      <c r="AE45" s="609"/>
      <c r="AF45" s="610"/>
      <c r="AG45" s="613"/>
      <c r="AH45" s="613"/>
      <c r="AI45" s="649" t="str">
        <f>IF(AG45 ="","",AG45*AC45)</f>
        <v/>
      </c>
      <c r="AJ45" s="650"/>
      <c r="AK45" s="650"/>
      <c r="AL45" s="651"/>
      <c r="AM45" s="57"/>
      <c r="AQ45" s="608">
        <v>249</v>
      </c>
      <c r="AR45" s="609"/>
      <c r="AS45" s="609"/>
      <c r="AT45" s="610"/>
    </row>
    <row r="46" spans="6:46" ht="15" customHeight="1" x14ac:dyDescent="0.25">
      <c r="F46" s="827"/>
      <c r="G46" s="211"/>
      <c r="H46" s="42" t="s">
        <v>57</v>
      </c>
      <c r="I46" s="43"/>
      <c r="J46" s="210"/>
      <c r="K46" s="43"/>
      <c r="L46" s="44" t="s">
        <v>826</v>
      </c>
      <c r="M46" s="43"/>
      <c r="N46" s="45"/>
      <c r="O46" s="45"/>
      <c r="P46" s="45"/>
      <c r="Q46" s="45"/>
      <c r="R46" s="45"/>
      <c r="S46" s="45"/>
      <c r="T46" s="45"/>
      <c r="U46" s="45"/>
      <c r="V46" s="49"/>
      <c r="W46" s="49"/>
      <c r="X46" s="50"/>
      <c r="Y46" s="51"/>
      <c r="Z46" s="49"/>
      <c r="AA46" s="52"/>
      <c r="AB46" s="139"/>
      <c r="AC46" s="608">
        <v>1065</v>
      </c>
      <c r="AD46" s="609"/>
      <c r="AE46" s="609"/>
      <c r="AF46" s="610"/>
      <c r="AG46" s="613"/>
      <c r="AH46" s="613"/>
      <c r="AI46" s="649" t="str">
        <f t="shared" ref="AI46:AI52" si="1">IF(AG46 ="","",AG46*AC46)</f>
        <v/>
      </c>
      <c r="AJ46" s="650"/>
      <c r="AK46" s="650"/>
      <c r="AL46" s="651"/>
      <c r="AM46" s="57"/>
      <c r="AQ46" s="608">
        <v>868</v>
      </c>
      <c r="AR46" s="609"/>
      <c r="AS46" s="609"/>
      <c r="AT46" s="610"/>
    </row>
    <row r="47" spans="6:46" ht="15" customHeight="1" thickBot="1" x14ac:dyDescent="0.3">
      <c r="F47" s="828"/>
      <c r="G47" s="267"/>
      <c r="H47" s="126" t="s">
        <v>58</v>
      </c>
      <c r="I47" s="127"/>
      <c r="J47" s="268"/>
      <c r="K47" s="127"/>
      <c r="L47" s="140" t="s">
        <v>827</v>
      </c>
      <c r="M47" s="127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40"/>
      <c r="Y47" s="141"/>
      <c r="Z47" s="126"/>
      <c r="AA47" s="142"/>
      <c r="AB47" s="143"/>
      <c r="AC47" s="619">
        <v>152</v>
      </c>
      <c r="AD47" s="620"/>
      <c r="AE47" s="620"/>
      <c r="AF47" s="621"/>
      <c r="AG47" s="661"/>
      <c r="AH47" s="661"/>
      <c r="AI47" s="654" t="str">
        <f t="shared" si="1"/>
        <v/>
      </c>
      <c r="AJ47" s="655"/>
      <c r="AK47" s="655"/>
      <c r="AL47" s="656"/>
      <c r="AM47" s="57"/>
      <c r="AQ47" s="619">
        <v>119</v>
      </c>
      <c r="AR47" s="620"/>
      <c r="AS47" s="620"/>
      <c r="AT47" s="621"/>
    </row>
    <row r="48" spans="6:46" ht="15" customHeight="1" x14ac:dyDescent="0.3">
      <c r="F48" s="823"/>
      <c r="G48" s="262" t="s">
        <v>59</v>
      </c>
      <c r="H48" s="110"/>
      <c r="I48" s="92"/>
      <c r="J48" s="263"/>
      <c r="K48" s="110"/>
      <c r="L48" s="93" t="s">
        <v>12</v>
      </c>
      <c r="M48" s="110"/>
      <c r="N48" s="94"/>
      <c r="O48" s="114"/>
      <c r="P48" s="114"/>
      <c r="Q48" s="114"/>
      <c r="R48" s="114"/>
      <c r="S48" s="114"/>
      <c r="T48" s="133"/>
      <c r="U48" s="133"/>
      <c r="V48" s="133"/>
      <c r="W48" s="133"/>
      <c r="X48" s="134"/>
      <c r="Y48" s="135"/>
      <c r="Z48" s="133"/>
      <c r="AA48" s="136"/>
      <c r="AB48" s="137"/>
      <c r="AC48" s="628">
        <v>1232</v>
      </c>
      <c r="AD48" s="629"/>
      <c r="AE48" s="629"/>
      <c r="AF48" s="630"/>
      <c r="AG48" s="660"/>
      <c r="AH48" s="660"/>
      <c r="AI48" s="645" t="str">
        <f t="shared" si="1"/>
        <v/>
      </c>
      <c r="AJ48" s="646"/>
      <c r="AK48" s="646"/>
      <c r="AL48" s="647"/>
      <c r="AM48" s="57"/>
      <c r="AQ48" s="628">
        <v>975</v>
      </c>
      <c r="AR48" s="629"/>
      <c r="AS48" s="629"/>
      <c r="AT48" s="630"/>
    </row>
    <row r="49" spans="1:46" ht="15" customHeight="1" x14ac:dyDescent="0.25">
      <c r="F49" s="824"/>
      <c r="G49" s="209"/>
      <c r="H49" s="42" t="s">
        <v>60</v>
      </c>
      <c r="I49" s="43"/>
      <c r="J49" s="210"/>
      <c r="K49" s="43"/>
      <c r="L49" s="46" t="s">
        <v>828</v>
      </c>
      <c r="M49" s="43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Y49" s="47"/>
      <c r="Z49" s="45"/>
      <c r="AA49" s="48"/>
      <c r="AB49" s="138"/>
      <c r="AC49" s="608">
        <f t="shared" ref="AC49" si="2">AQ49*(1+$AC$18)</f>
        <v>653.30999999999995</v>
      </c>
      <c r="AD49" s="609"/>
      <c r="AE49" s="609"/>
      <c r="AF49" s="610"/>
      <c r="AG49" s="613"/>
      <c r="AH49" s="613"/>
      <c r="AI49" s="649" t="str">
        <f t="shared" si="1"/>
        <v/>
      </c>
      <c r="AJ49" s="650"/>
      <c r="AK49" s="650"/>
      <c r="AL49" s="651"/>
      <c r="AM49" s="57"/>
      <c r="AQ49" s="608">
        <v>549</v>
      </c>
      <c r="AR49" s="609"/>
      <c r="AS49" s="609"/>
      <c r="AT49" s="610"/>
    </row>
    <row r="50" spans="1:46" ht="15" customHeight="1" x14ac:dyDescent="0.25">
      <c r="F50" s="824"/>
      <c r="G50" s="209"/>
      <c r="H50" s="45" t="s">
        <v>61</v>
      </c>
      <c r="I50" s="43"/>
      <c r="J50" s="212"/>
      <c r="K50" s="43"/>
      <c r="L50" s="46" t="s">
        <v>829</v>
      </c>
      <c r="M50" s="43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6"/>
      <c r="Y50" s="47"/>
      <c r="Z50" s="45"/>
      <c r="AA50" s="48"/>
      <c r="AB50" s="138"/>
      <c r="AC50" s="608">
        <v>81</v>
      </c>
      <c r="AD50" s="609"/>
      <c r="AE50" s="609"/>
      <c r="AF50" s="610"/>
      <c r="AG50" s="613"/>
      <c r="AH50" s="613"/>
      <c r="AI50" s="649" t="str">
        <f t="shared" si="1"/>
        <v/>
      </c>
      <c r="AJ50" s="650"/>
      <c r="AK50" s="650"/>
      <c r="AL50" s="651"/>
      <c r="AM50" s="57"/>
      <c r="AQ50" s="608">
        <v>65</v>
      </c>
      <c r="AR50" s="609"/>
      <c r="AS50" s="609"/>
      <c r="AT50" s="610"/>
    </row>
    <row r="51" spans="1:46" ht="15" customHeight="1" x14ac:dyDescent="0.25">
      <c r="F51" s="824"/>
      <c r="G51" s="209"/>
      <c r="H51" s="45" t="s">
        <v>62</v>
      </c>
      <c r="I51" s="43"/>
      <c r="J51" s="212"/>
      <c r="K51" s="43"/>
      <c r="L51" s="46" t="s">
        <v>830</v>
      </c>
      <c r="M51" s="43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6"/>
      <c r="Y51" s="47"/>
      <c r="Z51" s="45"/>
      <c r="AA51" s="48"/>
      <c r="AB51" s="138"/>
      <c r="AC51" s="608">
        <f t="shared" ref="AC51" si="3">AQ51*(1+$AC$18)</f>
        <v>653.30999999999995</v>
      </c>
      <c r="AD51" s="609"/>
      <c r="AE51" s="609"/>
      <c r="AF51" s="610"/>
      <c r="AG51" s="613"/>
      <c r="AH51" s="613"/>
      <c r="AI51" s="649" t="str">
        <f t="shared" si="1"/>
        <v/>
      </c>
      <c r="AJ51" s="650"/>
      <c r="AK51" s="650"/>
      <c r="AL51" s="651"/>
      <c r="AM51" s="57"/>
      <c r="AQ51" s="608">
        <v>549</v>
      </c>
      <c r="AR51" s="609"/>
      <c r="AS51" s="609"/>
      <c r="AT51" s="610"/>
    </row>
    <row r="52" spans="1:46" ht="15" customHeight="1" x14ac:dyDescent="0.25">
      <c r="F52" s="824"/>
      <c r="G52" s="209"/>
      <c r="H52" s="45" t="s">
        <v>568</v>
      </c>
      <c r="I52" s="43"/>
      <c r="J52" s="212"/>
      <c r="K52" s="43"/>
      <c r="L52" s="46" t="s">
        <v>831</v>
      </c>
      <c r="M52" s="43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6"/>
      <c r="Y52" s="47"/>
      <c r="Z52" s="45"/>
      <c r="AA52" s="48"/>
      <c r="AB52" s="138"/>
      <c r="AC52" s="608">
        <v>81</v>
      </c>
      <c r="AD52" s="609"/>
      <c r="AE52" s="609"/>
      <c r="AF52" s="610"/>
      <c r="AG52" s="613"/>
      <c r="AH52" s="613"/>
      <c r="AI52" s="649" t="str">
        <f t="shared" si="1"/>
        <v/>
      </c>
      <c r="AJ52" s="650"/>
      <c r="AK52" s="650"/>
      <c r="AL52" s="651"/>
      <c r="AM52" s="57"/>
      <c r="AQ52" s="608">
        <v>65</v>
      </c>
      <c r="AR52" s="609"/>
      <c r="AS52" s="609"/>
      <c r="AT52" s="610"/>
    </row>
    <row r="53" spans="1:46" ht="15" customHeight="1" thickBot="1" x14ac:dyDescent="0.3">
      <c r="F53" s="825"/>
      <c r="G53" s="267"/>
      <c r="H53" s="126" t="s">
        <v>63</v>
      </c>
      <c r="I53" s="127"/>
      <c r="J53" s="268"/>
      <c r="K53" s="127"/>
      <c r="L53" s="140" t="s">
        <v>832</v>
      </c>
      <c r="M53" s="127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40"/>
      <c r="Y53" s="141"/>
      <c r="Z53" s="126"/>
      <c r="AA53" s="142"/>
      <c r="AB53" s="143"/>
      <c r="AC53" s="619">
        <v>565</v>
      </c>
      <c r="AD53" s="620"/>
      <c r="AE53" s="620"/>
      <c r="AF53" s="621"/>
      <c r="AG53" s="661"/>
      <c r="AH53" s="661"/>
      <c r="AI53" s="654" t="str">
        <f t="shared" ref="AI53" si="4">IF(AG53 ="","",AG53*AC53)</f>
        <v/>
      </c>
      <c r="AJ53" s="655"/>
      <c r="AK53" s="655"/>
      <c r="AL53" s="656"/>
      <c r="AM53" s="57"/>
      <c r="AQ53" s="619">
        <v>451</v>
      </c>
      <c r="AR53" s="620"/>
      <c r="AS53" s="620"/>
      <c r="AT53" s="621"/>
    </row>
    <row r="54" spans="1:46" ht="15" customHeight="1" x14ac:dyDescent="0.25">
      <c r="F54" s="3"/>
      <c r="G54" s="3"/>
      <c r="H54" s="3"/>
      <c r="I54" s="3"/>
      <c r="AC54" s="3"/>
      <c r="AD54" s="3"/>
      <c r="AE54" s="3"/>
      <c r="AI54" s="34"/>
      <c r="AJ54" s="34"/>
      <c r="AK54" s="34"/>
      <c r="AL54" s="34"/>
      <c r="AQ54" s="3"/>
      <c r="AR54" s="3"/>
      <c r="AS54" s="3"/>
    </row>
    <row r="55" spans="1:46" s="18" customFormat="1" ht="21" customHeight="1" thickBot="1" x14ac:dyDescent="0.35">
      <c r="F55" s="35" t="s">
        <v>13</v>
      </c>
      <c r="G55" s="19"/>
      <c r="H55" s="19"/>
      <c r="I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20"/>
      <c r="AC55" s="21"/>
      <c r="AD55" s="21"/>
      <c r="AE55" s="21"/>
      <c r="AF55" s="22"/>
      <c r="AG55" s="23"/>
      <c r="AH55" s="24"/>
      <c r="AI55" s="25"/>
      <c r="AJ55" s="25"/>
      <c r="AK55" s="26"/>
      <c r="AL55" s="26"/>
      <c r="AQ55" s="21"/>
      <c r="AR55" s="21"/>
      <c r="AS55" s="21"/>
      <c r="AT55" s="22"/>
    </row>
    <row r="56" spans="1:46" ht="15" customHeight="1" x14ac:dyDescent="0.25">
      <c r="F56" s="657"/>
      <c r="G56" s="270" t="s">
        <v>569</v>
      </c>
      <c r="H56" s="130"/>
      <c r="I56" s="131"/>
      <c r="J56" s="271"/>
      <c r="K56" s="131"/>
      <c r="L56" s="144" t="s">
        <v>14</v>
      </c>
      <c r="M56" s="131"/>
      <c r="N56" s="114"/>
      <c r="O56" s="114"/>
      <c r="P56" s="114"/>
      <c r="Q56" s="114"/>
      <c r="R56" s="114"/>
      <c r="S56" s="114"/>
      <c r="T56" s="114"/>
      <c r="U56" s="133"/>
      <c r="V56" s="133"/>
      <c r="W56" s="133"/>
      <c r="X56" s="134"/>
      <c r="Y56" s="135"/>
      <c r="Z56" s="133"/>
      <c r="AA56" s="136"/>
      <c r="AB56" s="137"/>
      <c r="AC56" s="628">
        <f>AQ56*(1+$AC$18)</f>
        <v>0</v>
      </c>
      <c r="AD56" s="629"/>
      <c r="AE56" s="629"/>
      <c r="AF56" s="630"/>
      <c r="AG56" s="660"/>
      <c r="AH56" s="660"/>
      <c r="AI56" s="645" t="str">
        <f>IF(AG56 ="","",AG56*AC56)</f>
        <v/>
      </c>
      <c r="AJ56" s="646"/>
      <c r="AK56" s="646"/>
      <c r="AL56" s="647"/>
      <c r="AM56" s="57"/>
      <c r="AQ56" s="628">
        <v>0</v>
      </c>
      <c r="AR56" s="629"/>
      <c r="AS56" s="629"/>
      <c r="AT56" s="630"/>
    </row>
    <row r="57" spans="1:46" ht="15" customHeight="1" x14ac:dyDescent="0.25">
      <c r="F57" s="658"/>
      <c r="G57" s="213" t="s">
        <v>570</v>
      </c>
      <c r="H57" s="28"/>
      <c r="I57" s="29"/>
      <c r="J57" s="206"/>
      <c r="K57" s="29"/>
      <c r="L57" s="30" t="s">
        <v>414</v>
      </c>
      <c r="M57" s="29"/>
      <c r="N57" s="31"/>
      <c r="O57" s="31"/>
      <c r="P57" s="31"/>
      <c r="Q57" s="31"/>
      <c r="R57" s="31"/>
      <c r="S57" s="31"/>
      <c r="T57" s="31"/>
      <c r="U57" s="45"/>
      <c r="V57" s="45"/>
      <c r="W57" s="45"/>
      <c r="X57" s="46"/>
      <c r="Y57" s="47"/>
      <c r="Z57" s="45"/>
      <c r="AA57" s="48"/>
      <c r="AB57" s="138"/>
      <c r="AC57" s="608">
        <f>AQ57*(1+$AC$18)</f>
        <v>0</v>
      </c>
      <c r="AD57" s="609"/>
      <c r="AE57" s="609"/>
      <c r="AF57" s="610"/>
      <c r="AG57" s="613"/>
      <c r="AH57" s="613"/>
      <c r="AI57" s="649" t="str">
        <f>IF(AG57 ="","",AG57*AC57)</f>
        <v/>
      </c>
      <c r="AJ57" s="650"/>
      <c r="AK57" s="650"/>
      <c r="AL57" s="651"/>
      <c r="AM57" s="57"/>
      <c r="AQ57" s="608">
        <v>0</v>
      </c>
      <c r="AR57" s="609"/>
      <c r="AS57" s="609"/>
      <c r="AT57" s="610"/>
    </row>
    <row r="58" spans="1:46" ht="15" customHeight="1" x14ac:dyDescent="0.25">
      <c r="F58" s="658"/>
      <c r="G58" s="213" t="s">
        <v>571</v>
      </c>
      <c r="H58" s="28"/>
      <c r="I58" s="29"/>
      <c r="J58" s="206"/>
      <c r="K58" s="29"/>
      <c r="L58" s="30" t="s">
        <v>415</v>
      </c>
      <c r="M58" s="29"/>
      <c r="N58" s="31"/>
      <c r="O58" s="31"/>
      <c r="P58" s="31"/>
      <c r="Q58" s="31"/>
      <c r="R58" s="31"/>
      <c r="S58" s="31"/>
      <c r="T58" s="31"/>
      <c r="U58" s="45"/>
      <c r="V58" s="45"/>
      <c r="W58" s="45"/>
      <c r="X58" s="46"/>
      <c r="Y58" s="47"/>
      <c r="Z58" s="45"/>
      <c r="AA58" s="48"/>
      <c r="AB58" s="138"/>
      <c r="AC58" s="608">
        <v>201</v>
      </c>
      <c r="AD58" s="609"/>
      <c r="AE58" s="609"/>
      <c r="AF58" s="610"/>
      <c r="AG58" s="613"/>
      <c r="AH58" s="613"/>
      <c r="AI58" s="649" t="str">
        <f>IF(AG58 ="","",AG58*AC58)</f>
        <v/>
      </c>
      <c r="AJ58" s="650"/>
      <c r="AK58" s="650"/>
      <c r="AL58" s="651"/>
      <c r="AM58" s="57"/>
      <c r="AQ58" s="608">
        <v>161</v>
      </c>
      <c r="AR58" s="609"/>
      <c r="AS58" s="609"/>
      <c r="AT58" s="610"/>
    </row>
    <row r="59" spans="1:46" ht="15" customHeight="1" thickBot="1" x14ac:dyDescent="0.3">
      <c r="F59" s="659"/>
      <c r="G59" s="272" t="s">
        <v>572</v>
      </c>
      <c r="H59" s="97"/>
      <c r="I59" s="98"/>
      <c r="J59" s="265"/>
      <c r="K59" s="98"/>
      <c r="L59" s="99" t="s">
        <v>416</v>
      </c>
      <c r="M59" s="98"/>
      <c r="N59" s="97"/>
      <c r="O59" s="97"/>
      <c r="P59" s="97"/>
      <c r="Q59" s="97"/>
      <c r="R59" s="97"/>
      <c r="S59" s="97"/>
      <c r="T59" s="97"/>
      <c r="U59" s="126"/>
      <c r="V59" s="126"/>
      <c r="W59" s="126"/>
      <c r="X59" s="140"/>
      <c r="Y59" s="141"/>
      <c r="Z59" s="126"/>
      <c r="AA59" s="142"/>
      <c r="AB59" s="143"/>
      <c r="AC59" s="619">
        <v>201</v>
      </c>
      <c r="AD59" s="620"/>
      <c r="AE59" s="620"/>
      <c r="AF59" s="621"/>
      <c r="AG59" s="661"/>
      <c r="AH59" s="661"/>
      <c r="AI59" s="654" t="str">
        <f>IF(AG59 ="","",AG59*AC59)</f>
        <v/>
      </c>
      <c r="AJ59" s="655"/>
      <c r="AK59" s="655"/>
      <c r="AL59" s="656"/>
      <c r="AM59" s="57"/>
      <c r="AQ59" s="619">
        <v>161</v>
      </c>
      <c r="AR59" s="620"/>
      <c r="AS59" s="620"/>
      <c r="AT59" s="621"/>
    </row>
    <row r="60" spans="1:46" ht="15" customHeight="1" x14ac:dyDescent="0.25"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Q60" s="3"/>
      <c r="AR60" s="3"/>
      <c r="AS60" s="3"/>
      <c r="AT60" s="3"/>
    </row>
    <row r="61" spans="1:46" ht="15" customHeight="1" x14ac:dyDescent="0.25"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803" t="s">
        <v>15</v>
      </c>
      <c r="W61" s="803"/>
      <c r="X61" s="803"/>
      <c r="Y61" s="803"/>
      <c r="Z61" s="803"/>
      <c r="AA61" s="803"/>
      <c r="AB61" s="803"/>
      <c r="AC61" s="803"/>
      <c r="AD61" s="803"/>
      <c r="AE61" s="803"/>
      <c r="AF61" s="803"/>
      <c r="AG61" s="803"/>
      <c r="AH61" s="803"/>
      <c r="AI61" s="803"/>
      <c r="AJ61" s="803"/>
      <c r="AK61" s="803"/>
      <c r="AL61" s="803"/>
    </row>
    <row r="62" spans="1:46" ht="8.1" customHeight="1" x14ac:dyDescent="0.25">
      <c r="A62" s="196" t="s">
        <v>0</v>
      </c>
      <c r="B62" s="197"/>
      <c r="C62" s="197"/>
      <c r="D62" s="197"/>
      <c r="E62" s="197"/>
      <c r="F62" s="197"/>
      <c r="G62" s="197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9"/>
      <c r="X62" s="196" t="s">
        <v>1</v>
      </c>
      <c r="Y62" s="197"/>
      <c r="Z62" s="198"/>
      <c r="AA62" s="198"/>
      <c r="AB62" s="199"/>
      <c r="AC62" s="631" t="s">
        <v>343</v>
      </c>
      <c r="AD62" s="632"/>
      <c r="AE62" s="632"/>
      <c r="AF62" s="633"/>
      <c r="AG62" s="662" t="s">
        <v>2</v>
      </c>
      <c r="AH62" s="663"/>
      <c r="AI62" s="702" t="s">
        <v>3</v>
      </c>
      <c r="AJ62" s="703"/>
      <c r="AK62" s="703"/>
      <c r="AL62" s="704"/>
      <c r="AQ62" s="631" t="s">
        <v>32</v>
      </c>
      <c r="AR62" s="632"/>
      <c r="AS62" s="632"/>
      <c r="AT62" s="633"/>
    </row>
    <row r="63" spans="1:46" ht="8.1" customHeight="1" x14ac:dyDescent="0.25">
      <c r="A63" s="711" t="s">
        <v>82</v>
      </c>
      <c r="B63" s="712"/>
      <c r="C63" s="712"/>
      <c r="D63" s="712"/>
      <c r="E63" s="712"/>
      <c r="F63" s="712"/>
      <c r="G63" s="712"/>
      <c r="H63" s="712"/>
      <c r="I63" s="712"/>
      <c r="J63" s="712"/>
      <c r="K63" s="712"/>
      <c r="L63" s="712"/>
      <c r="M63" s="712"/>
      <c r="N63" s="712"/>
      <c r="O63" s="712"/>
      <c r="P63" s="712"/>
      <c r="Q63" s="712"/>
      <c r="R63" s="712"/>
      <c r="S63" s="712"/>
      <c r="T63" s="712"/>
      <c r="U63" s="712"/>
      <c r="V63" s="712"/>
      <c r="W63" s="713"/>
      <c r="X63" s="717" t="s">
        <v>4</v>
      </c>
      <c r="Y63" s="718"/>
      <c r="Z63" s="718"/>
      <c r="AA63" s="718"/>
      <c r="AB63" s="719"/>
      <c r="AC63" s="634"/>
      <c r="AD63" s="635"/>
      <c r="AE63" s="635"/>
      <c r="AF63" s="636"/>
      <c r="AG63" s="664"/>
      <c r="AH63" s="665"/>
      <c r="AI63" s="705"/>
      <c r="AJ63" s="706"/>
      <c r="AK63" s="706"/>
      <c r="AL63" s="707"/>
      <c r="AQ63" s="634"/>
      <c r="AR63" s="635"/>
      <c r="AS63" s="635"/>
      <c r="AT63" s="636"/>
    </row>
    <row r="64" spans="1:46" ht="8.1" customHeight="1" x14ac:dyDescent="0.25">
      <c r="A64" s="711"/>
      <c r="B64" s="712"/>
      <c r="C64" s="712"/>
      <c r="D64" s="712"/>
      <c r="E64" s="712"/>
      <c r="F64" s="712"/>
      <c r="G64" s="712"/>
      <c r="H64" s="712"/>
      <c r="I64" s="712"/>
      <c r="J64" s="712"/>
      <c r="K64" s="712"/>
      <c r="L64" s="712"/>
      <c r="M64" s="712"/>
      <c r="N64" s="712"/>
      <c r="O64" s="712"/>
      <c r="P64" s="712"/>
      <c r="Q64" s="712"/>
      <c r="R64" s="712"/>
      <c r="S64" s="712"/>
      <c r="T64" s="712"/>
      <c r="U64" s="712"/>
      <c r="V64" s="712"/>
      <c r="W64" s="713"/>
      <c r="X64" s="717"/>
      <c r="Y64" s="718"/>
      <c r="Z64" s="718"/>
      <c r="AA64" s="718"/>
      <c r="AB64" s="719"/>
      <c r="AC64" s="634"/>
      <c r="AD64" s="635"/>
      <c r="AE64" s="635"/>
      <c r="AF64" s="636"/>
      <c r="AG64" s="664"/>
      <c r="AH64" s="665"/>
      <c r="AI64" s="705"/>
      <c r="AJ64" s="706"/>
      <c r="AK64" s="706"/>
      <c r="AL64" s="707"/>
      <c r="AQ64" s="634"/>
      <c r="AR64" s="635"/>
      <c r="AS64" s="635"/>
      <c r="AT64" s="636"/>
    </row>
    <row r="65" spans="1:46" ht="8.1" customHeight="1" x14ac:dyDescent="0.25">
      <c r="A65" s="714"/>
      <c r="B65" s="715"/>
      <c r="C65" s="715"/>
      <c r="D65" s="715"/>
      <c r="E65" s="715"/>
      <c r="F65" s="715"/>
      <c r="G65" s="715"/>
      <c r="H65" s="715"/>
      <c r="I65" s="715"/>
      <c r="J65" s="715"/>
      <c r="K65" s="715"/>
      <c r="L65" s="715"/>
      <c r="M65" s="715"/>
      <c r="N65" s="715"/>
      <c r="O65" s="715"/>
      <c r="P65" s="715"/>
      <c r="Q65" s="715"/>
      <c r="R65" s="715"/>
      <c r="S65" s="715"/>
      <c r="T65" s="715"/>
      <c r="U65" s="715"/>
      <c r="V65" s="715"/>
      <c r="W65" s="716"/>
      <c r="X65" s="720"/>
      <c r="Y65" s="721"/>
      <c r="Z65" s="721"/>
      <c r="AA65" s="721"/>
      <c r="AB65" s="722"/>
      <c r="AC65" s="637"/>
      <c r="AD65" s="638"/>
      <c r="AE65" s="638"/>
      <c r="AF65" s="639"/>
      <c r="AG65" s="666"/>
      <c r="AH65" s="667"/>
      <c r="AI65" s="708"/>
      <c r="AJ65" s="709"/>
      <c r="AK65" s="709"/>
      <c r="AL65" s="710"/>
      <c r="AQ65" s="637"/>
      <c r="AR65" s="638"/>
      <c r="AS65" s="638"/>
      <c r="AT65" s="639"/>
    </row>
    <row r="66" spans="1:46" ht="15" customHeight="1" x14ac:dyDescent="0.25"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5"/>
      <c r="Z66" s="5"/>
      <c r="AA66" s="5"/>
      <c r="AB66" s="5"/>
      <c r="AC66" s="625">
        <f>AC18</f>
        <v>0.19</v>
      </c>
      <c r="AD66" s="626"/>
      <c r="AE66" s="626"/>
      <c r="AF66" s="627"/>
      <c r="AG66" s="8"/>
      <c r="AH66" s="8"/>
      <c r="AI66" s="9"/>
      <c r="AJ66" s="9"/>
      <c r="AK66" s="10"/>
      <c r="AL66" s="11"/>
      <c r="AQ66" s="200"/>
      <c r="AR66" s="201"/>
      <c r="AS66" s="201"/>
      <c r="AT66" s="201"/>
    </row>
    <row r="67" spans="1:46" ht="15" customHeight="1" thickBot="1" x14ac:dyDescent="0.3">
      <c r="F67" s="59" t="s">
        <v>16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Q67" s="60"/>
      <c r="AR67" s="60"/>
      <c r="AS67" s="60"/>
      <c r="AT67" s="60"/>
    </row>
    <row r="68" spans="1:46" ht="15" customHeight="1" x14ac:dyDescent="0.25">
      <c r="F68" s="145"/>
      <c r="G68" s="146" t="s">
        <v>64</v>
      </c>
      <c r="H68" s="147"/>
      <c r="I68" s="148"/>
      <c r="J68" s="214"/>
      <c r="K68" s="148"/>
      <c r="L68" s="149" t="s">
        <v>730</v>
      </c>
      <c r="M68" s="148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1"/>
      <c r="Y68" s="152"/>
      <c r="Z68" s="150"/>
      <c r="AA68" s="153"/>
      <c r="AB68" s="153"/>
      <c r="AC68" s="628">
        <v>882</v>
      </c>
      <c r="AD68" s="629"/>
      <c r="AE68" s="629"/>
      <c r="AF68" s="630"/>
      <c r="AG68" s="660"/>
      <c r="AH68" s="644"/>
      <c r="AI68" s="646" t="str">
        <f t="shared" ref="AI68:AI73" si="5">IF(AG68 ="","",AG68*AC68)</f>
        <v/>
      </c>
      <c r="AJ68" s="646"/>
      <c r="AK68" s="646"/>
      <c r="AL68" s="647"/>
      <c r="AM68" s="57"/>
      <c r="AQ68" s="628">
        <v>700</v>
      </c>
      <c r="AR68" s="629"/>
      <c r="AS68" s="629"/>
      <c r="AT68" s="630"/>
    </row>
    <row r="69" spans="1:46" ht="15" customHeight="1" thickBot="1" x14ac:dyDescent="0.3">
      <c r="F69" s="154"/>
      <c r="G69" s="155" t="s">
        <v>65</v>
      </c>
      <c r="H69" s="127"/>
      <c r="I69" s="98"/>
      <c r="J69" s="215"/>
      <c r="K69" s="98"/>
      <c r="L69" s="156" t="s">
        <v>833</v>
      </c>
      <c r="M69" s="98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9"/>
      <c r="Y69" s="100"/>
      <c r="Z69" s="97"/>
      <c r="AA69" s="101"/>
      <c r="AB69" s="101"/>
      <c r="AC69" s="619">
        <v>289</v>
      </c>
      <c r="AD69" s="620"/>
      <c r="AE69" s="620"/>
      <c r="AF69" s="621"/>
      <c r="AG69" s="661"/>
      <c r="AH69" s="653"/>
      <c r="AI69" s="655" t="str">
        <f t="shared" si="5"/>
        <v/>
      </c>
      <c r="AJ69" s="655"/>
      <c r="AK69" s="655"/>
      <c r="AL69" s="656"/>
      <c r="AM69" s="57"/>
      <c r="AQ69" s="619">
        <v>236</v>
      </c>
      <c r="AR69" s="620"/>
      <c r="AS69" s="620"/>
      <c r="AT69" s="621"/>
    </row>
    <row r="70" spans="1:46" ht="15" customHeight="1" thickBot="1" x14ac:dyDescent="0.3">
      <c r="F70" s="216"/>
      <c r="G70" s="217" t="s">
        <v>66</v>
      </c>
      <c r="H70" s="218"/>
      <c r="I70" s="219"/>
      <c r="J70" s="220"/>
      <c r="K70" s="219"/>
      <c r="L70" s="221" t="s">
        <v>733</v>
      </c>
      <c r="M70" s="219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21"/>
      <c r="Y70" s="222"/>
      <c r="Z70" s="217"/>
      <c r="AA70" s="223"/>
      <c r="AB70" s="223"/>
      <c r="AC70" s="816">
        <v>344</v>
      </c>
      <c r="AD70" s="817"/>
      <c r="AE70" s="817"/>
      <c r="AF70" s="818"/>
      <c r="AG70" s="819"/>
      <c r="AH70" s="820"/>
      <c r="AI70" s="821" t="str">
        <f t="shared" si="5"/>
        <v/>
      </c>
      <c r="AJ70" s="821"/>
      <c r="AK70" s="821"/>
      <c r="AL70" s="822"/>
      <c r="AM70" s="57"/>
      <c r="AQ70" s="816">
        <v>275</v>
      </c>
      <c r="AR70" s="817"/>
      <c r="AS70" s="817"/>
      <c r="AT70" s="818"/>
    </row>
    <row r="71" spans="1:46" ht="15" customHeight="1" x14ac:dyDescent="0.25">
      <c r="F71" s="224"/>
      <c r="G71" s="225" t="s">
        <v>67</v>
      </c>
      <c r="H71" s="226"/>
      <c r="I71" s="227"/>
      <c r="J71" s="228"/>
      <c r="K71" s="227"/>
      <c r="L71" s="229" t="s">
        <v>834</v>
      </c>
      <c r="M71" s="227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1"/>
      <c r="Y71" s="232"/>
      <c r="Z71" s="230"/>
      <c r="AA71" s="233"/>
      <c r="AB71" s="233"/>
      <c r="AC71" s="749">
        <v>846</v>
      </c>
      <c r="AD71" s="750"/>
      <c r="AE71" s="750"/>
      <c r="AF71" s="751"/>
      <c r="AG71" s="799"/>
      <c r="AH71" s="800"/>
      <c r="AI71" s="801" t="str">
        <f t="shared" si="5"/>
        <v/>
      </c>
      <c r="AJ71" s="801"/>
      <c r="AK71" s="801"/>
      <c r="AL71" s="802"/>
      <c r="AM71" s="57"/>
      <c r="AQ71" s="749">
        <v>669</v>
      </c>
      <c r="AR71" s="750"/>
      <c r="AS71" s="750"/>
      <c r="AT71" s="751"/>
    </row>
    <row r="72" spans="1:46" ht="15" customHeight="1" x14ac:dyDescent="0.25">
      <c r="F72" s="234"/>
      <c r="G72" s="235" t="s">
        <v>68</v>
      </c>
      <c r="H72" s="236"/>
      <c r="I72" s="237"/>
      <c r="J72" s="238"/>
      <c r="K72" s="237"/>
      <c r="L72" s="239" t="s">
        <v>835</v>
      </c>
      <c r="M72" s="237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1"/>
      <c r="Y72" s="242"/>
      <c r="Z72" s="240"/>
      <c r="AA72" s="243"/>
      <c r="AB72" s="243"/>
      <c r="AC72" s="740">
        <v>400</v>
      </c>
      <c r="AD72" s="741"/>
      <c r="AE72" s="741"/>
      <c r="AF72" s="742"/>
      <c r="AG72" s="795"/>
      <c r="AH72" s="796"/>
      <c r="AI72" s="797" t="str">
        <f t="shared" si="5"/>
        <v/>
      </c>
      <c r="AJ72" s="797"/>
      <c r="AK72" s="797"/>
      <c r="AL72" s="798"/>
      <c r="AM72" s="57"/>
      <c r="AQ72" s="740">
        <v>317</v>
      </c>
      <c r="AR72" s="741"/>
      <c r="AS72" s="741"/>
      <c r="AT72" s="742"/>
    </row>
    <row r="73" spans="1:46" ht="15" customHeight="1" x14ac:dyDescent="0.25">
      <c r="F73" s="234"/>
      <c r="G73" s="235" t="s">
        <v>69</v>
      </c>
      <c r="H73" s="236"/>
      <c r="I73" s="237"/>
      <c r="J73" s="238"/>
      <c r="K73" s="237"/>
      <c r="L73" s="239" t="s">
        <v>836</v>
      </c>
      <c r="M73" s="237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1"/>
      <c r="Y73" s="242"/>
      <c r="Z73" s="240"/>
      <c r="AA73" s="243"/>
      <c r="AB73" s="243"/>
      <c r="AC73" s="740">
        <v>765</v>
      </c>
      <c r="AD73" s="741"/>
      <c r="AE73" s="741"/>
      <c r="AF73" s="742"/>
      <c r="AG73" s="795"/>
      <c r="AH73" s="796"/>
      <c r="AI73" s="797" t="str">
        <f t="shared" si="5"/>
        <v/>
      </c>
      <c r="AJ73" s="797"/>
      <c r="AK73" s="797"/>
      <c r="AL73" s="798"/>
      <c r="AM73" s="57"/>
      <c r="AQ73" s="740">
        <v>617</v>
      </c>
      <c r="AR73" s="741"/>
      <c r="AS73" s="741"/>
      <c r="AT73" s="742"/>
    </row>
    <row r="74" spans="1:46" ht="15" customHeight="1" x14ac:dyDescent="0.25">
      <c r="F74" s="244"/>
      <c r="G74" s="235" t="s">
        <v>70</v>
      </c>
      <c r="H74" s="236"/>
      <c r="I74" s="237"/>
      <c r="J74" s="238"/>
      <c r="K74" s="237"/>
      <c r="L74" s="239" t="s">
        <v>837</v>
      </c>
      <c r="M74" s="245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7"/>
      <c r="Y74" s="248"/>
      <c r="Z74" s="246"/>
      <c r="AA74" s="249"/>
      <c r="AB74" s="249"/>
      <c r="AC74" s="740">
        <v>327</v>
      </c>
      <c r="AD74" s="741"/>
      <c r="AE74" s="741"/>
      <c r="AF74" s="742"/>
      <c r="AG74" s="795"/>
      <c r="AH74" s="796"/>
      <c r="AI74" s="797" t="str">
        <f t="shared" ref="AI74" si="6">IF(AG74 ="","",AG74*AC74)</f>
        <v/>
      </c>
      <c r="AJ74" s="797"/>
      <c r="AK74" s="797"/>
      <c r="AL74" s="798"/>
      <c r="AM74" s="57"/>
      <c r="AQ74" s="740">
        <v>264</v>
      </c>
      <c r="AR74" s="741"/>
      <c r="AS74" s="741"/>
      <c r="AT74" s="742"/>
    </row>
    <row r="75" spans="1:46" ht="15" customHeight="1" x14ac:dyDescent="0.25">
      <c r="F75" s="234"/>
      <c r="G75" s="235" t="s">
        <v>71</v>
      </c>
      <c r="H75" s="236"/>
      <c r="I75" s="237"/>
      <c r="J75" s="238"/>
      <c r="K75" s="237"/>
      <c r="L75" s="239" t="s">
        <v>838</v>
      </c>
      <c r="M75" s="237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1"/>
      <c r="Y75" s="242"/>
      <c r="Z75" s="240"/>
      <c r="AA75" s="243"/>
      <c r="AB75" s="243"/>
      <c r="AC75" s="740">
        <v>566</v>
      </c>
      <c r="AD75" s="741"/>
      <c r="AE75" s="741"/>
      <c r="AF75" s="742"/>
      <c r="AG75" s="795"/>
      <c r="AH75" s="796"/>
      <c r="AI75" s="797" t="str">
        <f t="shared" ref="AI75:AI88" si="7">IF(AG75 ="","",AG75*AC75)</f>
        <v/>
      </c>
      <c r="AJ75" s="797"/>
      <c r="AK75" s="797"/>
      <c r="AL75" s="798"/>
      <c r="AM75" s="57"/>
      <c r="AQ75" s="740">
        <v>457</v>
      </c>
      <c r="AR75" s="741"/>
      <c r="AS75" s="741"/>
      <c r="AT75" s="742"/>
    </row>
    <row r="76" spans="1:46" ht="15" customHeight="1" thickBot="1" x14ac:dyDescent="0.3">
      <c r="F76" s="250"/>
      <c r="G76" s="251" t="s">
        <v>72</v>
      </c>
      <c r="H76" s="252"/>
      <c r="I76" s="253"/>
      <c r="J76" s="254"/>
      <c r="K76" s="253"/>
      <c r="L76" s="255" t="s">
        <v>741</v>
      </c>
      <c r="M76" s="253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5"/>
      <c r="Y76" s="256"/>
      <c r="Z76" s="251"/>
      <c r="AA76" s="257"/>
      <c r="AB76" s="257"/>
      <c r="AC76" s="743">
        <v>895</v>
      </c>
      <c r="AD76" s="744"/>
      <c r="AE76" s="744"/>
      <c r="AF76" s="745"/>
      <c r="AG76" s="809"/>
      <c r="AH76" s="810"/>
      <c r="AI76" s="812" t="str">
        <f t="shared" si="7"/>
        <v/>
      </c>
      <c r="AJ76" s="812"/>
      <c r="AK76" s="812"/>
      <c r="AL76" s="813"/>
      <c r="AM76" s="57"/>
      <c r="AQ76" s="743">
        <v>723</v>
      </c>
      <c r="AR76" s="744"/>
      <c r="AS76" s="744"/>
      <c r="AT76" s="745"/>
    </row>
    <row r="77" spans="1:46" ht="15" customHeight="1" x14ac:dyDescent="0.25">
      <c r="F77" s="224"/>
      <c r="G77" s="230" t="s">
        <v>73</v>
      </c>
      <c r="H77" s="226"/>
      <c r="I77" s="227"/>
      <c r="J77" s="258"/>
      <c r="K77" s="227"/>
      <c r="L77" s="231" t="s">
        <v>744</v>
      </c>
      <c r="M77" s="227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1"/>
      <c r="Y77" s="232"/>
      <c r="Z77" s="230"/>
      <c r="AA77" s="233"/>
      <c r="AB77" s="233"/>
      <c r="AC77" s="749">
        <v>196</v>
      </c>
      <c r="AD77" s="750"/>
      <c r="AE77" s="750"/>
      <c r="AF77" s="751"/>
      <c r="AG77" s="799"/>
      <c r="AH77" s="800"/>
      <c r="AI77" s="801" t="str">
        <f t="shared" si="7"/>
        <v/>
      </c>
      <c r="AJ77" s="801"/>
      <c r="AK77" s="801"/>
      <c r="AL77" s="802"/>
      <c r="AM77" s="57"/>
      <c r="AQ77" s="749">
        <v>157</v>
      </c>
      <c r="AR77" s="750"/>
      <c r="AS77" s="750"/>
      <c r="AT77" s="751"/>
    </row>
    <row r="78" spans="1:46" ht="15" customHeight="1" x14ac:dyDescent="0.25">
      <c r="F78" s="234"/>
      <c r="G78" s="235" t="s">
        <v>417</v>
      </c>
      <c r="H78" s="236"/>
      <c r="I78" s="237"/>
      <c r="J78" s="238"/>
      <c r="K78" s="237"/>
      <c r="L78" s="239" t="s">
        <v>839</v>
      </c>
      <c r="M78" s="237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1"/>
      <c r="Y78" s="242"/>
      <c r="Z78" s="240"/>
      <c r="AA78" s="243"/>
      <c r="AB78" s="243"/>
      <c r="AC78" s="740">
        <v>367</v>
      </c>
      <c r="AD78" s="741"/>
      <c r="AE78" s="741"/>
      <c r="AF78" s="742"/>
      <c r="AG78" s="795"/>
      <c r="AH78" s="796"/>
      <c r="AI78" s="797" t="str">
        <f t="shared" si="7"/>
        <v/>
      </c>
      <c r="AJ78" s="797"/>
      <c r="AK78" s="797"/>
      <c r="AL78" s="798"/>
      <c r="AM78" s="57"/>
      <c r="AQ78" s="740">
        <v>299</v>
      </c>
      <c r="AR78" s="741"/>
      <c r="AS78" s="741"/>
      <c r="AT78" s="742"/>
    </row>
    <row r="79" spans="1:46" ht="15" customHeight="1" x14ac:dyDescent="0.25">
      <c r="F79" s="234"/>
      <c r="G79" s="235" t="s">
        <v>418</v>
      </c>
      <c r="H79" s="236"/>
      <c r="I79" s="237"/>
      <c r="J79" s="238"/>
      <c r="K79" s="237"/>
      <c r="L79" s="239" t="s">
        <v>840</v>
      </c>
      <c r="M79" s="237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1"/>
      <c r="Y79" s="242"/>
      <c r="Z79" s="240"/>
      <c r="AA79" s="243"/>
      <c r="AB79" s="243"/>
      <c r="AC79" s="740">
        <v>367</v>
      </c>
      <c r="AD79" s="741"/>
      <c r="AE79" s="741"/>
      <c r="AF79" s="742"/>
      <c r="AG79" s="795"/>
      <c r="AH79" s="796"/>
      <c r="AI79" s="797" t="str">
        <f t="shared" ref="AI79" si="8">IF(AG79 ="","",AG79*AC79)</f>
        <v/>
      </c>
      <c r="AJ79" s="797"/>
      <c r="AK79" s="797"/>
      <c r="AL79" s="798"/>
      <c r="AM79" s="57"/>
      <c r="AQ79" s="740">
        <v>299</v>
      </c>
      <c r="AR79" s="741"/>
      <c r="AS79" s="741"/>
      <c r="AT79" s="742"/>
    </row>
    <row r="80" spans="1:46" ht="15" customHeight="1" x14ac:dyDescent="0.25">
      <c r="F80" s="234"/>
      <c r="G80" s="235" t="s">
        <v>74</v>
      </c>
      <c r="H80" s="236"/>
      <c r="I80" s="237"/>
      <c r="J80" s="238"/>
      <c r="K80" s="237"/>
      <c r="L80" s="239" t="s">
        <v>841</v>
      </c>
      <c r="M80" s="237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1"/>
      <c r="Y80" s="242"/>
      <c r="Z80" s="240"/>
      <c r="AA80" s="243"/>
      <c r="AB80" s="243"/>
      <c r="AC80" s="740">
        <v>14</v>
      </c>
      <c r="AD80" s="741"/>
      <c r="AE80" s="741"/>
      <c r="AF80" s="742"/>
      <c r="AG80" s="795"/>
      <c r="AH80" s="796"/>
      <c r="AI80" s="797" t="str">
        <f t="shared" si="7"/>
        <v/>
      </c>
      <c r="AJ80" s="797"/>
      <c r="AK80" s="797"/>
      <c r="AL80" s="798"/>
      <c r="AM80" s="57"/>
      <c r="AQ80" s="740">
        <v>11</v>
      </c>
      <c r="AR80" s="741"/>
      <c r="AS80" s="741"/>
      <c r="AT80" s="742"/>
    </row>
    <row r="81" spans="6:46" ht="15" customHeight="1" x14ac:dyDescent="0.25">
      <c r="F81" s="234"/>
      <c r="G81" s="235" t="s">
        <v>419</v>
      </c>
      <c r="H81" s="236"/>
      <c r="I81" s="237"/>
      <c r="J81" s="238"/>
      <c r="K81" s="237"/>
      <c r="L81" s="239" t="s">
        <v>842</v>
      </c>
      <c r="M81" s="237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1"/>
      <c r="Y81" s="242"/>
      <c r="Z81" s="240"/>
      <c r="AA81" s="243"/>
      <c r="AB81" s="243"/>
      <c r="AC81" s="740">
        <v>146</v>
      </c>
      <c r="AD81" s="741"/>
      <c r="AE81" s="741"/>
      <c r="AF81" s="742"/>
      <c r="AG81" s="795"/>
      <c r="AH81" s="796"/>
      <c r="AI81" s="797" t="str">
        <f t="shared" ref="AI81" si="9">IF(AG81 ="","",AG81*AC81)</f>
        <v/>
      </c>
      <c r="AJ81" s="797"/>
      <c r="AK81" s="797"/>
      <c r="AL81" s="798"/>
      <c r="AM81" s="57"/>
      <c r="AQ81" s="740">
        <v>116</v>
      </c>
      <c r="AR81" s="741"/>
      <c r="AS81" s="741"/>
      <c r="AT81" s="742"/>
    </row>
    <row r="82" spans="6:46" ht="15" customHeight="1" x14ac:dyDescent="0.25">
      <c r="F82" s="234"/>
      <c r="G82" s="235" t="s">
        <v>75</v>
      </c>
      <c r="H82" s="236"/>
      <c r="I82" s="237"/>
      <c r="J82" s="238"/>
      <c r="K82" s="237"/>
      <c r="L82" s="239" t="s">
        <v>692</v>
      </c>
      <c r="M82" s="237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1"/>
      <c r="Y82" s="242"/>
      <c r="Z82" s="240"/>
      <c r="AA82" s="243"/>
      <c r="AB82" s="243"/>
      <c r="AC82" s="740">
        <v>56</v>
      </c>
      <c r="AD82" s="741"/>
      <c r="AE82" s="741"/>
      <c r="AF82" s="742"/>
      <c r="AG82" s="795"/>
      <c r="AH82" s="796"/>
      <c r="AI82" s="797" t="str">
        <f t="shared" si="7"/>
        <v/>
      </c>
      <c r="AJ82" s="797"/>
      <c r="AK82" s="797"/>
      <c r="AL82" s="798"/>
      <c r="AM82" s="57"/>
      <c r="AQ82" s="740">
        <v>44</v>
      </c>
      <c r="AR82" s="741"/>
      <c r="AS82" s="741"/>
      <c r="AT82" s="742"/>
    </row>
    <row r="83" spans="6:46" ht="15" customHeight="1" x14ac:dyDescent="0.25">
      <c r="F83" s="234"/>
      <c r="G83" s="235" t="s">
        <v>76</v>
      </c>
      <c r="H83" s="236"/>
      <c r="I83" s="237"/>
      <c r="J83" s="238"/>
      <c r="K83" s="237"/>
      <c r="L83" s="239" t="s">
        <v>746</v>
      </c>
      <c r="M83" s="237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1"/>
      <c r="Y83" s="242"/>
      <c r="Z83" s="240"/>
      <c r="AA83" s="243"/>
      <c r="AB83" s="243"/>
      <c r="AC83" s="740">
        <v>101</v>
      </c>
      <c r="AD83" s="741"/>
      <c r="AE83" s="741"/>
      <c r="AF83" s="742"/>
      <c r="AG83" s="795"/>
      <c r="AH83" s="796"/>
      <c r="AI83" s="797" t="str">
        <f t="shared" si="7"/>
        <v/>
      </c>
      <c r="AJ83" s="797"/>
      <c r="AK83" s="797"/>
      <c r="AL83" s="798"/>
      <c r="AM83" s="57"/>
      <c r="AQ83" s="740">
        <v>73</v>
      </c>
      <c r="AR83" s="741"/>
      <c r="AS83" s="741"/>
      <c r="AT83" s="742"/>
    </row>
    <row r="84" spans="6:46" ht="15" customHeight="1" x14ac:dyDescent="0.25">
      <c r="F84" s="234"/>
      <c r="G84" s="235" t="s">
        <v>77</v>
      </c>
      <c r="H84" s="236"/>
      <c r="I84" s="237"/>
      <c r="J84" s="238"/>
      <c r="K84" s="237"/>
      <c r="L84" s="239" t="s">
        <v>843</v>
      </c>
      <c r="M84" s="237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1"/>
      <c r="Y84" s="242"/>
      <c r="Z84" s="240"/>
      <c r="AA84" s="243"/>
      <c r="AB84" s="243"/>
      <c r="AC84" s="740">
        <v>1028</v>
      </c>
      <c r="AD84" s="741"/>
      <c r="AE84" s="741"/>
      <c r="AF84" s="742"/>
      <c r="AG84" s="795"/>
      <c r="AH84" s="796"/>
      <c r="AI84" s="797" t="str">
        <f t="shared" si="7"/>
        <v/>
      </c>
      <c r="AJ84" s="797"/>
      <c r="AK84" s="797"/>
      <c r="AL84" s="798"/>
      <c r="AM84" s="57"/>
      <c r="AQ84" s="740">
        <v>833</v>
      </c>
      <c r="AR84" s="741"/>
      <c r="AS84" s="741"/>
      <c r="AT84" s="742"/>
    </row>
    <row r="85" spans="6:46" ht="15" customHeight="1" x14ac:dyDescent="0.25">
      <c r="F85" s="234"/>
      <c r="G85" s="235" t="s">
        <v>78</v>
      </c>
      <c r="H85" s="236"/>
      <c r="I85" s="237"/>
      <c r="J85" s="238"/>
      <c r="K85" s="237"/>
      <c r="L85" s="239" t="s">
        <v>844</v>
      </c>
      <c r="M85" s="237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1"/>
      <c r="Y85" s="242"/>
      <c r="Z85" s="240"/>
      <c r="AA85" s="243"/>
      <c r="AB85" s="243"/>
      <c r="AC85" s="740">
        <v>142</v>
      </c>
      <c r="AD85" s="741"/>
      <c r="AE85" s="741"/>
      <c r="AF85" s="742"/>
      <c r="AG85" s="795"/>
      <c r="AH85" s="796"/>
      <c r="AI85" s="797" t="str">
        <f t="shared" si="7"/>
        <v/>
      </c>
      <c r="AJ85" s="797"/>
      <c r="AK85" s="797"/>
      <c r="AL85" s="798"/>
      <c r="AM85" s="57"/>
      <c r="AQ85" s="740">
        <v>116</v>
      </c>
      <c r="AR85" s="741"/>
      <c r="AS85" s="741"/>
      <c r="AT85" s="742"/>
    </row>
    <row r="86" spans="6:46" ht="15" customHeight="1" x14ac:dyDescent="0.25">
      <c r="F86" s="234"/>
      <c r="G86" s="235" t="s">
        <v>79</v>
      </c>
      <c r="H86" s="236"/>
      <c r="I86" s="237"/>
      <c r="J86" s="238"/>
      <c r="K86" s="237"/>
      <c r="L86" s="239" t="s">
        <v>845</v>
      </c>
      <c r="M86" s="237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1"/>
      <c r="Y86" s="242"/>
      <c r="Z86" s="240"/>
      <c r="AA86" s="243"/>
      <c r="AB86" s="243"/>
      <c r="AC86" s="740">
        <v>124</v>
      </c>
      <c r="AD86" s="741"/>
      <c r="AE86" s="741"/>
      <c r="AF86" s="742"/>
      <c r="AG86" s="795"/>
      <c r="AH86" s="796"/>
      <c r="AI86" s="797" t="str">
        <f t="shared" si="7"/>
        <v/>
      </c>
      <c r="AJ86" s="797"/>
      <c r="AK86" s="797"/>
      <c r="AL86" s="798"/>
      <c r="AM86" s="57"/>
      <c r="AQ86" s="740">
        <v>57</v>
      </c>
      <c r="AR86" s="741"/>
      <c r="AS86" s="741"/>
      <c r="AT86" s="742"/>
    </row>
    <row r="87" spans="6:46" ht="15" customHeight="1" x14ac:dyDescent="0.25">
      <c r="F87" s="234"/>
      <c r="G87" s="235" t="s">
        <v>80</v>
      </c>
      <c r="H87" s="236"/>
      <c r="I87" s="237"/>
      <c r="J87" s="238"/>
      <c r="K87" s="237"/>
      <c r="L87" s="239" t="s">
        <v>846</v>
      </c>
      <c r="M87" s="237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1"/>
      <c r="Y87" s="242"/>
      <c r="Z87" s="240"/>
      <c r="AA87" s="243"/>
      <c r="AB87" s="243"/>
      <c r="AC87" s="740">
        <v>1605</v>
      </c>
      <c r="AD87" s="741"/>
      <c r="AE87" s="741"/>
      <c r="AF87" s="742"/>
      <c r="AG87" s="795"/>
      <c r="AH87" s="796"/>
      <c r="AI87" s="797" t="str">
        <f t="shared" si="7"/>
        <v/>
      </c>
      <c r="AJ87" s="797"/>
      <c r="AK87" s="797"/>
      <c r="AL87" s="798"/>
      <c r="AM87" s="57"/>
      <c r="AQ87" s="740">
        <v>1285</v>
      </c>
      <c r="AR87" s="741"/>
      <c r="AS87" s="741"/>
      <c r="AT87" s="742"/>
    </row>
    <row r="88" spans="6:46" ht="15" customHeight="1" thickBot="1" x14ac:dyDescent="0.3">
      <c r="F88" s="250"/>
      <c r="G88" s="259" t="s">
        <v>81</v>
      </c>
      <c r="H88" s="252"/>
      <c r="I88" s="253"/>
      <c r="J88" s="260"/>
      <c r="K88" s="253"/>
      <c r="L88" s="261" t="s">
        <v>847</v>
      </c>
      <c r="M88" s="253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5"/>
      <c r="Y88" s="256"/>
      <c r="Z88" s="251"/>
      <c r="AA88" s="257"/>
      <c r="AB88" s="257"/>
      <c r="AC88" s="743">
        <v>252</v>
      </c>
      <c r="AD88" s="744"/>
      <c r="AE88" s="744"/>
      <c r="AF88" s="745"/>
      <c r="AG88" s="809"/>
      <c r="AH88" s="810"/>
      <c r="AI88" s="812" t="str">
        <f t="shared" si="7"/>
        <v/>
      </c>
      <c r="AJ88" s="812"/>
      <c r="AK88" s="812"/>
      <c r="AL88" s="813"/>
      <c r="AM88" s="57"/>
      <c r="AQ88" s="743">
        <v>201</v>
      </c>
      <c r="AR88" s="744"/>
      <c r="AS88" s="744"/>
      <c r="AT88" s="745"/>
    </row>
    <row r="89" spans="6:46" ht="21" customHeight="1" thickBot="1" x14ac:dyDescent="0.35">
      <c r="F89" s="3"/>
      <c r="G89" s="179" t="s">
        <v>20</v>
      </c>
      <c r="H89" s="3"/>
      <c r="I89" s="53"/>
      <c r="J89" s="180"/>
      <c r="K89" s="53"/>
      <c r="L89" s="181"/>
      <c r="M89" s="53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6"/>
      <c r="Y89" s="55"/>
      <c r="Z89" s="55"/>
      <c r="AA89" s="182"/>
      <c r="AB89" s="182"/>
      <c r="AC89" s="182"/>
      <c r="AD89" s="182"/>
      <c r="AE89" s="182"/>
      <c r="AF89" s="182"/>
      <c r="AG89" s="182"/>
      <c r="AH89" s="183" t="s">
        <v>21</v>
      </c>
      <c r="AI89" s="683">
        <f>SUM(AI21:AL59)+SUM(AI68:AL88)</f>
        <v>0</v>
      </c>
      <c r="AJ89" s="684"/>
      <c r="AK89" s="684"/>
      <c r="AL89" s="685"/>
      <c r="AM89" s="57"/>
      <c r="AQ89" s="182"/>
      <c r="AR89" s="182"/>
      <c r="AS89" s="182"/>
      <c r="AT89" s="182"/>
    </row>
    <row r="90" spans="6:46" ht="6.75" customHeight="1" thickBot="1" x14ac:dyDescent="0.3">
      <c r="F90" s="184"/>
      <c r="G90" s="686"/>
      <c r="H90" s="686"/>
      <c r="I90" s="686"/>
      <c r="J90" s="686"/>
      <c r="K90" s="686"/>
      <c r="L90" s="686"/>
      <c r="M90" s="686"/>
      <c r="N90" s="686"/>
      <c r="O90" s="686"/>
      <c r="P90" s="686"/>
      <c r="Q90" s="686"/>
      <c r="R90" s="686"/>
      <c r="S90" s="686"/>
      <c r="T90" s="686"/>
      <c r="U90" s="686"/>
      <c r="V90" s="686"/>
      <c r="W90" s="686"/>
      <c r="X90" s="686"/>
      <c r="Y90" s="686"/>
      <c r="Z90" s="686"/>
      <c r="AA90" s="686"/>
      <c r="AB90" s="687"/>
      <c r="AC90" s="628"/>
      <c r="AD90" s="629"/>
      <c r="AE90" s="629"/>
      <c r="AF90" s="630"/>
      <c r="AG90" s="660"/>
      <c r="AH90" s="644"/>
      <c r="AI90" s="688" t="str">
        <f>IF(AG90="","",AG90*AC90)</f>
        <v/>
      </c>
      <c r="AJ90" s="688"/>
      <c r="AK90" s="688"/>
      <c r="AL90" s="689"/>
      <c r="AM90" s="57"/>
      <c r="AQ90" s="628"/>
      <c r="AR90" s="629"/>
      <c r="AS90" s="629"/>
      <c r="AT90" s="630"/>
    </row>
    <row r="91" spans="6:46" ht="17.100000000000001" customHeight="1" x14ac:dyDescent="0.25">
      <c r="F91" s="185">
        <v>1</v>
      </c>
      <c r="G91" s="368" t="s">
        <v>752</v>
      </c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8"/>
      <c r="S91" s="368"/>
      <c r="T91" s="368"/>
      <c r="U91" s="368"/>
      <c r="V91" s="368"/>
      <c r="W91" s="368"/>
      <c r="X91" s="368"/>
      <c r="Y91" s="368"/>
      <c r="Z91" s="368"/>
      <c r="AA91" s="368"/>
      <c r="AB91" s="369"/>
      <c r="AC91" s="628">
        <v>8</v>
      </c>
      <c r="AD91" s="629"/>
      <c r="AE91" s="629"/>
      <c r="AF91" s="630"/>
      <c r="AG91" s="613"/>
      <c r="AH91" s="614"/>
      <c r="AI91" s="615" t="str">
        <f>IF(AG91="","",AG91*AC91)</f>
        <v/>
      </c>
      <c r="AJ91" s="615"/>
      <c r="AK91" s="615"/>
      <c r="AL91" s="616"/>
      <c r="AM91" s="57"/>
      <c r="AQ91" s="608"/>
      <c r="AR91" s="609"/>
      <c r="AS91" s="609"/>
      <c r="AT91" s="610"/>
    </row>
    <row r="92" spans="6:46" ht="17.100000000000001" customHeight="1" x14ac:dyDescent="0.25">
      <c r="F92" s="185">
        <v>2</v>
      </c>
      <c r="G92" s="368" t="s">
        <v>753</v>
      </c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9"/>
      <c r="AC92" s="608">
        <v>14</v>
      </c>
      <c r="AD92" s="609"/>
      <c r="AE92" s="609"/>
      <c r="AF92" s="610"/>
      <c r="AG92" s="613"/>
      <c r="AH92" s="614"/>
      <c r="AI92" s="615" t="str">
        <f>IF(AG92="","",AG92*AC92)</f>
        <v/>
      </c>
      <c r="AJ92" s="615"/>
      <c r="AK92" s="615"/>
      <c r="AL92" s="616"/>
      <c r="AM92" s="57"/>
      <c r="AQ92" s="608"/>
      <c r="AR92" s="609"/>
      <c r="AS92" s="609"/>
      <c r="AT92" s="610"/>
    </row>
    <row r="93" spans="6:46" ht="17.100000000000001" customHeight="1" x14ac:dyDescent="0.25">
      <c r="F93" s="185">
        <v>3</v>
      </c>
      <c r="G93" s="368" t="s">
        <v>848</v>
      </c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  <c r="AA93" s="366"/>
      <c r="AB93" s="367"/>
      <c r="AC93" s="608">
        <v>275</v>
      </c>
      <c r="AD93" s="609"/>
      <c r="AE93" s="609"/>
      <c r="AF93" s="610"/>
      <c r="AG93" s="613"/>
      <c r="AH93" s="614"/>
      <c r="AI93" s="615" t="str">
        <f t="shared" ref="AI93:AI110" si="10">IF(AG93="","",AG93*AC93)</f>
        <v/>
      </c>
      <c r="AJ93" s="615"/>
      <c r="AK93" s="615"/>
      <c r="AL93" s="616"/>
      <c r="AM93" s="57"/>
      <c r="AQ93" s="608"/>
      <c r="AR93" s="609"/>
      <c r="AS93" s="609"/>
      <c r="AT93" s="610"/>
    </row>
    <row r="94" spans="6:46" ht="17.100000000000001" customHeight="1" x14ac:dyDescent="0.25">
      <c r="F94" s="185">
        <v>4</v>
      </c>
      <c r="G94" s="368" t="s">
        <v>1133</v>
      </c>
      <c r="H94" s="366"/>
      <c r="I94" s="366"/>
      <c r="J94" s="366"/>
      <c r="K94" s="366"/>
      <c r="L94" s="366"/>
      <c r="M94" s="366"/>
      <c r="N94" s="366"/>
      <c r="O94" s="366"/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6"/>
      <c r="AA94" s="366"/>
      <c r="AB94" s="367"/>
      <c r="AC94" s="608">
        <v>20306</v>
      </c>
      <c r="AD94" s="609"/>
      <c r="AE94" s="609"/>
      <c r="AF94" s="610"/>
      <c r="AG94" s="613"/>
      <c r="AH94" s="614"/>
      <c r="AI94" s="615" t="str">
        <f t="shared" si="10"/>
        <v/>
      </c>
      <c r="AJ94" s="615"/>
      <c r="AK94" s="615"/>
      <c r="AL94" s="616"/>
      <c r="AM94" s="57"/>
      <c r="AQ94" s="608"/>
      <c r="AR94" s="609"/>
      <c r="AS94" s="609"/>
      <c r="AT94" s="610"/>
    </row>
    <row r="95" spans="6:46" ht="17.100000000000001" customHeight="1" x14ac:dyDescent="0.25">
      <c r="F95" s="185">
        <v>5</v>
      </c>
      <c r="G95" s="368" t="s">
        <v>1134</v>
      </c>
      <c r="H95" s="366"/>
      <c r="I95" s="366"/>
      <c r="J95" s="366"/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7"/>
      <c r="AC95" s="608">
        <v>24055</v>
      </c>
      <c r="AD95" s="609"/>
      <c r="AE95" s="609"/>
      <c r="AF95" s="610"/>
      <c r="AG95" s="613"/>
      <c r="AH95" s="614"/>
      <c r="AI95" s="615" t="str">
        <f t="shared" si="10"/>
        <v/>
      </c>
      <c r="AJ95" s="615"/>
      <c r="AK95" s="615"/>
      <c r="AL95" s="616"/>
      <c r="AM95" s="57"/>
      <c r="AQ95" s="608"/>
      <c r="AR95" s="609"/>
      <c r="AS95" s="609"/>
      <c r="AT95" s="610"/>
    </row>
    <row r="96" spans="6:46" ht="17.100000000000001" customHeight="1" x14ac:dyDescent="0.25">
      <c r="F96" s="185">
        <v>6</v>
      </c>
      <c r="G96" s="368" t="s">
        <v>1131</v>
      </c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7"/>
      <c r="AC96" s="608">
        <v>19238</v>
      </c>
      <c r="AD96" s="609"/>
      <c r="AE96" s="609"/>
      <c r="AF96" s="610"/>
      <c r="AG96" s="613"/>
      <c r="AH96" s="614"/>
      <c r="AI96" s="615" t="str">
        <f t="shared" si="10"/>
        <v/>
      </c>
      <c r="AJ96" s="615"/>
      <c r="AK96" s="615"/>
      <c r="AL96" s="616"/>
      <c r="AM96" s="57"/>
      <c r="AQ96" s="608"/>
      <c r="AR96" s="609"/>
      <c r="AS96" s="609"/>
      <c r="AT96" s="610"/>
    </row>
    <row r="97" spans="6:46" ht="17.100000000000001" customHeight="1" x14ac:dyDescent="0.25">
      <c r="F97" s="185">
        <v>7</v>
      </c>
      <c r="G97" s="368" t="s">
        <v>1132</v>
      </c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7"/>
      <c r="AC97" s="608">
        <v>21777</v>
      </c>
      <c r="AD97" s="609"/>
      <c r="AE97" s="609"/>
      <c r="AF97" s="610"/>
      <c r="AG97" s="613"/>
      <c r="AH97" s="614"/>
      <c r="AI97" s="615" t="str">
        <f t="shared" si="10"/>
        <v/>
      </c>
      <c r="AJ97" s="615"/>
      <c r="AK97" s="615"/>
      <c r="AL97" s="616"/>
      <c r="AM97" s="57"/>
      <c r="AQ97" s="608"/>
      <c r="AR97" s="609"/>
      <c r="AS97" s="609"/>
      <c r="AT97" s="610"/>
    </row>
    <row r="98" spans="6:46" ht="17.100000000000001" customHeight="1" x14ac:dyDescent="0.25">
      <c r="F98" s="185">
        <v>8</v>
      </c>
      <c r="G98" s="368" t="s">
        <v>849</v>
      </c>
      <c r="H98" s="366"/>
      <c r="I98" s="366"/>
      <c r="J98" s="366"/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  <c r="AA98" s="366"/>
      <c r="AB98" s="367"/>
      <c r="AC98" s="608">
        <v>90</v>
      </c>
      <c r="AD98" s="609"/>
      <c r="AE98" s="609"/>
      <c r="AF98" s="610"/>
      <c r="AG98" s="613"/>
      <c r="AH98" s="614"/>
      <c r="AI98" s="615" t="str">
        <f t="shared" si="10"/>
        <v/>
      </c>
      <c r="AJ98" s="615"/>
      <c r="AK98" s="615"/>
      <c r="AL98" s="616"/>
      <c r="AM98" s="57"/>
      <c r="AQ98" s="608"/>
      <c r="AR98" s="609"/>
      <c r="AS98" s="609"/>
      <c r="AT98" s="610"/>
    </row>
    <row r="99" spans="6:46" ht="17.100000000000001" customHeight="1" x14ac:dyDescent="0.25">
      <c r="F99" s="185">
        <v>9</v>
      </c>
      <c r="G99" s="368" t="s">
        <v>757</v>
      </c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6"/>
      <c r="AA99" s="366"/>
      <c r="AB99" s="367"/>
      <c r="AC99" s="608">
        <v>120</v>
      </c>
      <c r="AD99" s="609"/>
      <c r="AE99" s="609"/>
      <c r="AF99" s="610"/>
      <c r="AG99" s="613"/>
      <c r="AH99" s="614"/>
      <c r="AI99" s="615" t="str">
        <f t="shared" si="10"/>
        <v/>
      </c>
      <c r="AJ99" s="615"/>
      <c r="AK99" s="615"/>
      <c r="AL99" s="616"/>
      <c r="AM99" s="57"/>
      <c r="AQ99" s="608"/>
      <c r="AR99" s="609"/>
      <c r="AS99" s="609"/>
      <c r="AT99" s="610"/>
    </row>
    <row r="100" spans="6:46" ht="17.100000000000001" customHeight="1" x14ac:dyDescent="0.25">
      <c r="F100" s="185">
        <v>10</v>
      </c>
      <c r="G100" s="368" t="s">
        <v>850</v>
      </c>
      <c r="H100" s="366"/>
      <c r="I100" s="366"/>
      <c r="J100" s="366"/>
      <c r="K100" s="366"/>
      <c r="L100" s="366"/>
      <c r="M100" s="366"/>
      <c r="N100" s="366"/>
      <c r="O100" s="366"/>
      <c r="P100" s="366"/>
      <c r="Q100" s="366"/>
      <c r="R100" s="366"/>
      <c r="S100" s="366"/>
      <c r="T100" s="366"/>
      <c r="U100" s="366"/>
      <c r="V100" s="366"/>
      <c r="W100" s="366"/>
      <c r="X100" s="366"/>
      <c r="Y100" s="366"/>
      <c r="Z100" s="366"/>
      <c r="AA100" s="366"/>
      <c r="AB100" s="367"/>
      <c r="AC100" s="608">
        <v>650</v>
      </c>
      <c r="AD100" s="609"/>
      <c r="AE100" s="609"/>
      <c r="AF100" s="610"/>
      <c r="AG100" s="613"/>
      <c r="AH100" s="614"/>
      <c r="AI100" s="615" t="str">
        <f t="shared" si="10"/>
        <v/>
      </c>
      <c r="AJ100" s="615"/>
      <c r="AK100" s="615"/>
      <c r="AL100" s="616"/>
      <c r="AM100" s="57"/>
      <c r="AQ100" s="608"/>
      <c r="AR100" s="609"/>
      <c r="AS100" s="609"/>
      <c r="AT100" s="610"/>
    </row>
    <row r="101" spans="6:46" ht="17.100000000000001" customHeight="1" x14ac:dyDescent="0.25">
      <c r="F101" s="185">
        <v>11</v>
      </c>
      <c r="G101" s="368" t="s">
        <v>851</v>
      </c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R101" s="366"/>
      <c r="S101" s="366"/>
      <c r="T101" s="366"/>
      <c r="U101" s="366"/>
      <c r="V101" s="366"/>
      <c r="W101" s="366"/>
      <c r="X101" s="366"/>
      <c r="Y101" s="366"/>
      <c r="Z101" s="366"/>
      <c r="AA101" s="366"/>
      <c r="AB101" s="367"/>
      <c r="AC101" s="608">
        <v>1000</v>
      </c>
      <c r="AD101" s="609"/>
      <c r="AE101" s="609"/>
      <c r="AF101" s="610"/>
      <c r="AG101" s="613"/>
      <c r="AH101" s="614"/>
      <c r="AI101" s="615" t="str">
        <f t="shared" si="10"/>
        <v/>
      </c>
      <c r="AJ101" s="615"/>
      <c r="AK101" s="615"/>
      <c r="AL101" s="616"/>
      <c r="AM101" s="57"/>
      <c r="AQ101" s="608"/>
      <c r="AR101" s="609"/>
      <c r="AS101" s="609"/>
      <c r="AT101" s="610"/>
    </row>
    <row r="102" spans="6:46" ht="17.100000000000001" customHeight="1" x14ac:dyDescent="0.25">
      <c r="F102" s="185">
        <v>12</v>
      </c>
      <c r="G102" s="368" t="s">
        <v>852</v>
      </c>
      <c r="H102" s="366"/>
      <c r="I102" s="366"/>
      <c r="J102" s="366"/>
      <c r="K102" s="366"/>
      <c r="L102" s="366"/>
      <c r="M102" s="366"/>
      <c r="N102" s="366"/>
      <c r="O102" s="366"/>
      <c r="P102" s="366"/>
      <c r="Q102" s="366"/>
      <c r="R102" s="366"/>
      <c r="S102" s="366"/>
      <c r="T102" s="366"/>
      <c r="U102" s="366"/>
      <c r="V102" s="366"/>
      <c r="W102" s="366"/>
      <c r="X102" s="366"/>
      <c r="Y102" s="366"/>
      <c r="Z102" s="366"/>
      <c r="AA102" s="366"/>
      <c r="AB102" s="367"/>
      <c r="AC102" s="608">
        <v>4215</v>
      </c>
      <c r="AD102" s="609"/>
      <c r="AE102" s="609"/>
      <c r="AF102" s="610"/>
      <c r="AG102" s="613"/>
      <c r="AH102" s="614"/>
      <c r="AI102" s="615" t="str">
        <f t="shared" si="10"/>
        <v/>
      </c>
      <c r="AJ102" s="615"/>
      <c r="AK102" s="615"/>
      <c r="AL102" s="616"/>
      <c r="AM102" s="57"/>
      <c r="AQ102" s="608"/>
      <c r="AR102" s="609"/>
      <c r="AS102" s="609"/>
      <c r="AT102" s="610"/>
    </row>
    <row r="103" spans="6:46" ht="17.100000000000001" customHeight="1" x14ac:dyDescent="0.25">
      <c r="F103" s="185">
        <v>13</v>
      </c>
      <c r="G103" s="368" t="s">
        <v>853</v>
      </c>
      <c r="H103" s="366"/>
      <c r="I103" s="366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  <c r="V103" s="366"/>
      <c r="W103" s="366"/>
      <c r="X103" s="366"/>
      <c r="Y103" s="366"/>
      <c r="Z103" s="366"/>
      <c r="AA103" s="366"/>
      <c r="AB103" s="367"/>
      <c r="AC103" s="608">
        <v>4808</v>
      </c>
      <c r="AD103" s="609"/>
      <c r="AE103" s="609"/>
      <c r="AF103" s="610"/>
      <c r="AG103" s="613"/>
      <c r="AH103" s="614"/>
      <c r="AI103" s="615" t="str">
        <f t="shared" ref="AI103:AI104" si="11">IF(AG103="","",AG103*AC103)</f>
        <v/>
      </c>
      <c r="AJ103" s="615"/>
      <c r="AK103" s="615"/>
      <c r="AL103" s="616"/>
      <c r="AM103" s="57"/>
      <c r="AQ103" s="608"/>
      <c r="AR103" s="609"/>
      <c r="AS103" s="609"/>
      <c r="AT103" s="610"/>
    </row>
    <row r="104" spans="6:46" ht="17.100000000000001" customHeight="1" x14ac:dyDescent="0.25">
      <c r="F104" s="185">
        <v>14</v>
      </c>
      <c r="G104" s="681" t="s">
        <v>1135</v>
      </c>
      <c r="H104" s="681"/>
      <c r="I104" s="681"/>
      <c r="J104" s="681"/>
      <c r="K104" s="681"/>
      <c r="L104" s="681"/>
      <c r="M104" s="681"/>
      <c r="N104" s="681"/>
      <c r="O104" s="681"/>
      <c r="P104" s="681"/>
      <c r="Q104" s="681"/>
      <c r="R104" s="681"/>
      <c r="S104" s="681"/>
      <c r="T104" s="681"/>
      <c r="U104" s="681"/>
      <c r="V104" s="681"/>
      <c r="W104" s="681"/>
      <c r="X104" s="681"/>
      <c r="Y104" s="681"/>
      <c r="Z104" s="681"/>
      <c r="AA104" s="681"/>
      <c r="AB104" s="682"/>
      <c r="AC104" s="608">
        <v>900</v>
      </c>
      <c r="AD104" s="609"/>
      <c r="AE104" s="609"/>
      <c r="AF104" s="610"/>
      <c r="AG104" s="613"/>
      <c r="AH104" s="614"/>
      <c r="AI104" s="615" t="str">
        <f t="shared" si="11"/>
        <v/>
      </c>
      <c r="AJ104" s="615"/>
      <c r="AK104" s="615"/>
      <c r="AL104" s="616"/>
      <c r="AM104" s="57"/>
      <c r="AQ104" s="608"/>
      <c r="AR104" s="609"/>
      <c r="AS104" s="609"/>
      <c r="AT104" s="610"/>
    </row>
    <row r="105" spans="6:46" ht="17.100000000000001" customHeight="1" x14ac:dyDescent="0.25">
      <c r="F105" s="185">
        <v>15</v>
      </c>
      <c r="G105" s="617"/>
      <c r="H105" s="617"/>
      <c r="I105" s="617"/>
      <c r="J105" s="617"/>
      <c r="K105" s="617"/>
      <c r="L105" s="617"/>
      <c r="M105" s="617"/>
      <c r="N105" s="617"/>
      <c r="O105" s="617"/>
      <c r="P105" s="617"/>
      <c r="Q105" s="617"/>
      <c r="R105" s="617"/>
      <c r="S105" s="617"/>
      <c r="T105" s="617"/>
      <c r="U105" s="617"/>
      <c r="V105" s="617"/>
      <c r="W105" s="617"/>
      <c r="X105" s="617"/>
      <c r="Y105" s="617"/>
      <c r="Z105" s="617"/>
      <c r="AA105" s="617"/>
      <c r="AB105" s="618"/>
      <c r="AC105" s="608"/>
      <c r="AD105" s="609"/>
      <c r="AE105" s="609"/>
      <c r="AF105" s="610"/>
      <c r="AG105" s="613"/>
      <c r="AH105" s="614"/>
      <c r="AI105" s="615" t="str">
        <f t="shared" si="10"/>
        <v/>
      </c>
      <c r="AJ105" s="615"/>
      <c r="AK105" s="615"/>
      <c r="AL105" s="616"/>
      <c r="AM105" s="57"/>
      <c r="AQ105" s="608"/>
      <c r="AR105" s="609"/>
      <c r="AS105" s="609"/>
      <c r="AT105" s="610"/>
    </row>
    <row r="106" spans="6:46" ht="17.100000000000001" customHeight="1" x14ac:dyDescent="0.25">
      <c r="F106" s="185">
        <v>16</v>
      </c>
      <c r="G106" s="617"/>
      <c r="H106" s="617"/>
      <c r="I106" s="617"/>
      <c r="J106" s="617"/>
      <c r="K106" s="617"/>
      <c r="L106" s="617"/>
      <c r="M106" s="617"/>
      <c r="N106" s="617"/>
      <c r="O106" s="617"/>
      <c r="P106" s="617"/>
      <c r="Q106" s="617"/>
      <c r="R106" s="617"/>
      <c r="S106" s="617"/>
      <c r="T106" s="617"/>
      <c r="U106" s="617"/>
      <c r="V106" s="617"/>
      <c r="W106" s="617"/>
      <c r="X106" s="617"/>
      <c r="Y106" s="617"/>
      <c r="Z106" s="617"/>
      <c r="AA106" s="617"/>
      <c r="AB106" s="618"/>
      <c r="AC106" s="608"/>
      <c r="AD106" s="609"/>
      <c r="AE106" s="609"/>
      <c r="AF106" s="610"/>
      <c r="AG106" s="613"/>
      <c r="AH106" s="614"/>
      <c r="AI106" s="615" t="str">
        <f t="shared" si="10"/>
        <v/>
      </c>
      <c r="AJ106" s="615"/>
      <c r="AK106" s="615"/>
      <c r="AL106" s="616"/>
      <c r="AM106" s="57"/>
      <c r="AQ106" s="608"/>
      <c r="AR106" s="609"/>
      <c r="AS106" s="609"/>
      <c r="AT106" s="610"/>
    </row>
    <row r="107" spans="6:46" ht="17.100000000000001" customHeight="1" x14ac:dyDescent="0.25">
      <c r="F107" s="185">
        <v>17</v>
      </c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618"/>
      <c r="AC107" s="608"/>
      <c r="AD107" s="609"/>
      <c r="AE107" s="609"/>
      <c r="AF107" s="610"/>
      <c r="AG107" s="613"/>
      <c r="AH107" s="614"/>
      <c r="AI107" s="615" t="str">
        <f t="shared" si="10"/>
        <v/>
      </c>
      <c r="AJ107" s="615"/>
      <c r="AK107" s="615"/>
      <c r="AL107" s="616"/>
      <c r="AM107" s="57"/>
      <c r="AQ107" s="608"/>
      <c r="AR107" s="609"/>
      <c r="AS107" s="609"/>
      <c r="AT107" s="610"/>
    </row>
    <row r="108" spans="6:46" ht="17.100000000000001" customHeight="1" x14ac:dyDescent="0.25">
      <c r="F108" s="185">
        <v>18</v>
      </c>
      <c r="G108" s="617"/>
      <c r="H108" s="617"/>
      <c r="I108" s="617"/>
      <c r="J108" s="617"/>
      <c r="K108" s="617"/>
      <c r="L108" s="617"/>
      <c r="M108" s="617"/>
      <c r="N108" s="617"/>
      <c r="O108" s="617"/>
      <c r="P108" s="617"/>
      <c r="Q108" s="617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8"/>
      <c r="AC108" s="608"/>
      <c r="AD108" s="609"/>
      <c r="AE108" s="609"/>
      <c r="AF108" s="610"/>
      <c r="AG108" s="613"/>
      <c r="AH108" s="614"/>
      <c r="AI108" s="615" t="str">
        <f t="shared" si="10"/>
        <v/>
      </c>
      <c r="AJ108" s="615"/>
      <c r="AK108" s="615"/>
      <c r="AL108" s="616"/>
      <c r="AM108" s="57"/>
      <c r="AQ108" s="608"/>
      <c r="AR108" s="609"/>
      <c r="AS108" s="609"/>
      <c r="AT108" s="610"/>
    </row>
    <row r="109" spans="6:46" ht="17.100000000000001" customHeight="1" x14ac:dyDescent="0.25">
      <c r="F109" s="185">
        <v>19</v>
      </c>
      <c r="G109" s="617"/>
      <c r="H109" s="617"/>
      <c r="I109" s="617"/>
      <c r="J109" s="617"/>
      <c r="K109" s="617"/>
      <c r="L109" s="617"/>
      <c r="M109" s="617"/>
      <c r="N109" s="617"/>
      <c r="O109" s="617"/>
      <c r="P109" s="617"/>
      <c r="Q109" s="617"/>
      <c r="R109" s="617"/>
      <c r="S109" s="617"/>
      <c r="T109" s="617"/>
      <c r="U109" s="617"/>
      <c r="V109" s="617"/>
      <c r="W109" s="617"/>
      <c r="X109" s="617"/>
      <c r="Y109" s="617"/>
      <c r="Z109" s="617"/>
      <c r="AA109" s="617"/>
      <c r="AB109" s="618"/>
      <c r="AC109" s="608"/>
      <c r="AD109" s="609"/>
      <c r="AE109" s="609"/>
      <c r="AF109" s="610"/>
      <c r="AG109" s="613"/>
      <c r="AH109" s="614"/>
      <c r="AI109" s="615" t="str">
        <f t="shared" si="10"/>
        <v/>
      </c>
      <c r="AJ109" s="615"/>
      <c r="AK109" s="615"/>
      <c r="AL109" s="616"/>
      <c r="AM109" s="57"/>
      <c r="AQ109" s="608"/>
      <c r="AR109" s="609"/>
      <c r="AS109" s="609"/>
      <c r="AT109" s="610"/>
    </row>
    <row r="110" spans="6:46" ht="17.100000000000001" customHeight="1" thickBot="1" x14ac:dyDescent="0.3">
      <c r="F110" s="186">
        <v>20</v>
      </c>
      <c r="G110" s="677"/>
      <c r="H110" s="677"/>
      <c r="I110" s="677"/>
      <c r="J110" s="677"/>
      <c r="K110" s="677"/>
      <c r="L110" s="677"/>
      <c r="M110" s="677"/>
      <c r="N110" s="677"/>
      <c r="O110" s="677"/>
      <c r="P110" s="677"/>
      <c r="Q110" s="677"/>
      <c r="R110" s="677"/>
      <c r="S110" s="677"/>
      <c r="T110" s="677"/>
      <c r="U110" s="677"/>
      <c r="V110" s="677"/>
      <c r="W110" s="677"/>
      <c r="X110" s="677"/>
      <c r="Y110" s="677"/>
      <c r="Z110" s="677"/>
      <c r="AA110" s="677"/>
      <c r="AB110" s="678"/>
      <c r="AC110" s="619"/>
      <c r="AD110" s="620"/>
      <c r="AE110" s="620"/>
      <c r="AF110" s="621"/>
      <c r="AG110" s="661"/>
      <c r="AH110" s="653"/>
      <c r="AI110" s="679" t="str">
        <f t="shared" si="10"/>
        <v/>
      </c>
      <c r="AJ110" s="679"/>
      <c r="AK110" s="679"/>
      <c r="AL110" s="680"/>
      <c r="AM110" s="57"/>
      <c r="AQ110" s="619"/>
      <c r="AR110" s="620"/>
      <c r="AS110" s="620"/>
      <c r="AT110" s="621"/>
    </row>
    <row r="111" spans="6:46" ht="21" customHeight="1" thickBot="1" x14ac:dyDescent="0.3">
      <c r="AH111" s="85" t="s">
        <v>344</v>
      </c>
      <c r="AI111" s="674">
        <f>SUM(AI89:AL110)</f>
        <v>0</v>
      </c>
      <c r="AJ111" s="675"/>
      <c r="AK111" s="675"/>
      <c r="AL111" s="676"/>
    </row>
    <row r="112" spans="6:46" ht="15.75" thickTop="1" x14ac:dyDescent="0.25"/>
  </sheetData>
  <protectedRanges>
    <protectedRange sqref="AI21:AJ41 AI44:AJ53 AI68:AJ110" name="Range1_1"/>
    <protectedRange sqref="AI56:AJ59" name="Range1_1_1"/>
  </protectedRanges>
  <mergeCells count="349">
    <mergeCell ref="AC100:AF100"/>
    <mergeCell ref="AC101:AF101"/>
    <mergeCell ref="AC98:AF98"/>
    <mergeCell ref="AC99:AF99"/>
    <mergeCell ref="AC104:AF104"/>
    <mergeCell ref="AC102:AF102"/>
    <mergeCell ref="AC103:AF103"/>
    <mergeCell ref="I9:W10"/>
    <mergeCell ref="X9:AF10"/>
    <mergeCell ref="AC24:AF24"/>
    <mergeCell ref="AC29:AF29"/>
    <mergeCell ref="AC70:AF70"/>
    <mergeCell ref="AC75:AF75"/>
    <mergeCell ref="AC80:AF80"/>
    <mergeCell ref="AC85:AF85"/>
    <mergeCell ref="AC88:AF88"/>
    <mergeCell ref="AG9:AL10"/>
    <mergeCell ref="AC14:AF17"/>
    <mergeCell ref="AG14:AH17"/>
    <mergeCell ref="AI14:AL17"/>
    <mergeCell ref="A15:W17"/>
    <mergeCell ref="X15:AB17"/>
    <mergeCell ref="I3:W4"/>
    <mergeCell ref="X3:AL4"/>
    <mergeCell ref="I6:W7"/>
    <mergeCell ref="X6:AB7"/>
    <mergeCell ref="AC6:AF7"/>
    <mergeCell ref="AG6:AL7"/>
    <mergeCell ref="AG24:AH24"/>
    <mergeCell ref="AI24:AL24"/>
    <mergeCell ref="AC25:AF25"/>
    <mergeCell ref="AG25:AH25"/>
    <mergeCell ref="AI25:AL25"/>
    <mergeCell ref="F21:F25"/>
    <mergeCell ref="AC21:AF21"/>
    <mergeCell ref="AG21:AH21"/>
    <mergeCell ref="AI21:AL21"/>
    <mergeCell ref="AC22:AF22"/>
    <mergeCell ref="AG22:AH22"/>
    <mergeCell ref="AI22:AL22"/>
    <mergeCell ref="AC23:AF23"/>
    <mergeCell ref="AG23:AH23"/>
    <mergeCell ref="AI23:AL23"/>
    <mergeCell ref="AG29:AH29"/>
    <mergeCell ref="AI29:AL29"/>
    <mergeCell ref="AC30:AF30"/>
    <mergeCell ref="AG30:AH30"/>
    <mergeCell ref="AI30:AL30"/>
    <mergeCell ref="F26:F31"/>
    <mergeCell ref="AC26:AF26"/>
    <mergeCell ref="AG26:AH26"/>
    <mergeCell ref="AI26:AL26"/>
    <mergeCell ref="AC27:AF27"/>
    <mergeCell ref="AG27:AH27"/>
    <mergeCell ref="AI27:AL27"/>
    <mergeCell ref="AC28:AF28"/>
    <mergeCell ref="AG28:AH28"/>
    <mergeCell ref="AI28:AL28"/>
    <mergeCell ref="AC31:AF31"/>
    <mergeCell ref="AG31:AH31"/>
    <mergeCell ref="AI31:AL31"/>
    <mergeCell ref="AG37:AH37"/>
    <mergeCell ref="AI37:AL37"/>
    <mergeCell ref="AC38:AF38"/>
    <mergeCell ref="AG38:AH38"/>
    <mergeCell ref="AI38:AL38"/>
    <mergeCell ref="F32:F36"/>
    <mergeCell ref="AC34:AF34"/>
    <mergeCell ref="AG34:AH34"/>
    <mergeCell ref="AI34:AL34"/>
    <mergeCell ref="AC35:AF35"/>
    <mergeCell ref="AG35:AH35"/>
    <mergeCell ref="AI35:AL35"/>
    <mergeCell ref="AC32:AF32"/>
    <mergeCell ref="AG32:AH32"/>
    <mergeCell ref="AI32:AL32"/>
    <mergeCell ref="AC33:AF33"/>
    <mergeCell ref="AG33:AH33"/>
    <mergeCell ref="AI33:AL33"/>
    <mergeCell ref="AC36:AF36"/>
    <mergeCell ref="AG36:AH36"/>
    <mergeCell ref="AI36:AL36"/>
    <mergeCell ref="F44:F47"/>
    <mergeCell ref="AC44:AF44"/>
    <mergeCell ref="AG44:AH44"/>
    <mergeCell ref="AI44:AL44"/>
    <mergeCell ref="AC45:AF45"/>
    <mergeCell ref="AG45:AH45"/>
    <mergeCell ref="AI45:AL45"/>
    <mergeCell ref="AC39:AF39"/>
    <mergeCell ref="AG39:AH39"/>
    <mergeCell ref="AI39:AL39"/>
    <mergeCell ref="AC40:AF40"/>
    <mergeCell ref="AG40:AH40"/>
    <mergeCell ref="AI40:AL40"/>
    <mergeCell ref="AC46:AF46"/>
    <mergeCell ref="AG46:AH46"/>
    <mergeCell ref="AI46:AL46"/>
    <mergeCell ref="AC47:AF47"/>
    <mergeCell ref="AG47:AH47"/>
    <mergeCell ref="AI47:AL47"/>
    <mergeCell ref="AC41:AF41"/>
    <mergeCell ref="AG41:AH41"/>
    <mergeCell ref="AI41:AL41"/>
    <mergeCell ref="F37:F41"/>
    <mergeCell ref="AC37:AF37"/>
    <mergeCell ref="AG59:AH59"/>
    <mergeCell ref="AI59:AL59"/>
    <mergeCell ref="F48:F53"/>
    <mergeCell ref="AC48:AF48"/>
    <mergeCell ref="AG48:AH48"/>
    <mergeCell ref="AI48:AL48"/>
    <mergeCell ref="AC49:AF49"/>
    <mergeCell ref="AG49:AH49"/>
    <mergeCell ref="AI49:AL49"/>
    <mergeCell ref="AC50:AF50"/>
    <mergeCell ref="AG50:AH50"/>
    <mergeCell ref="AI50:AL50"/>
    <mergeCell ref="AC53:AF53"/>
    <mergeCell ref="AG53:AH53"/>
    <mergeCell ref="AI53:AL53"/>
    <mergeCell ref="AC51:AF51"/>
    <mergeCell ref="AG51:AH51"/>
    <mergeCell ref="AI51:AL51"/>
    <mergeCell ref="AC52:AF52"/>
    <mergeCell ref="AG52:AH52"/>
    <mergeCell ref="AI52:AL52"/>
    <mergeCell ref="AC57:AF57"/>
    <mergeCell ref="AG57:AH57"/>
    <mergeCell ref="AI57:AL57"/>
    <mergeCell ref="AG70:AH70"/>
    <mergeCell ref="AI70:AL70"/>
    <mergeCell ref="AC71:AF71"/>
    <mergeCell ref="AG71:AH71"/>
    <mergeCell ref="AI71:AL71"/>
    <mergeCell ref="AC68:AF68"/>
    <mergeCell ref="AG68:AH68"/>
    <mergeCell ref="AI68:AL68"/>
    <mergeCell ref="AC69:AF69"/>
    <mergeCell ref="AG69:AH69"/>
    <mergeCell ref="AI69:AL69"/>
    <mergeCell ref="AG75:AH75"/>
    <mergeCell ref="AI75:AL75"/>
    <mergeCell ref="AC74:AF74"/>
    <mergeCell ref="AG74:AH74"/>
    <mergeCell ref="AI74:AL74"/>
    <mergeCell ref="AC72:AF72"/>
    <mergeCell ref="AG72:AH72"/>
    <mergeCell ref="AI72:AL72"/>
    <mergeCell ref="AC73:AF73"/>
    <mergeCell ref="AG73:AH73"/>
    <mergeCell ref="AI73:AL73"/>
    <mergeCell ref="AG80:AH80"/>
    <mergeCell ref="AI80:AL80"/>
    <mergeCell ref="AC82:AF82"/>
    <mergeCell ref="AG82:AH82"/>
    <mergeCell ref="AI82:AL82"/>
    <mergeCell ref="AC76:AF76"/>
    <mergeCell ref="AG76:AH76"/>
    <mergeCell ref="AI76:AL76"/>
    <mergeCell ref="AC77:AF77"/>
    <mergeCell ref="AG77:AH77"/>
    <mergeCell ref="AI77:AL77"/>
    <mergeCell ref="AC79:AF79"/>
    <mergeCell ref="AG79:AH79"/>
    <mergeCell ref="AI79:AL79"/>
    <mergeCell ref="AC78:AF78"/>
    <mergeCell ref="AG78:AH78"/>
    <mergeCell ref="AI78:AL78"/>
    <mergeCell ref="AC81:AF81"/>
    <mergeCell ref="AG81:AH81"/>
    <mergeCell ref="AI81:AL81"/>
    <mergeCell ref="AG85:AH85"/>
    <mergeCell ref="AI85:AL85"/>
    <mergeCell ref="AC86:AF86"/>
    <mergeCell ref="AG86:AH86"/>
    <mergeCell ref="AI86:AL86"/>
    <mergeCell ref="AC83:AF83"/>
    <mergeCell ref="AG83:AH83"/>
    <mergeCell ref="AI83:AL83"/>
    <mergeCell ref="AC84:AF84"/>
    <mergeCell ref="AG84:AH84"/>
    <mergeCell ref="AI84:AL84"/>
    <mergeCell ref="AG88:AH88"/>
    <mergeCell ref="AI88:AL88"/>
    <mergeCell ref="AG91:AH91"/>
    <mergeCell ref="AI91:AL91"/>
    <mergeCell ref="AC87:AF87"/>
    <mergeCell ref="AG87:AH87"/>
    <mergeCell ref="AI87:AL87"/>
    <mergeCell ref="AG93:AH93"/>
    <mergeCell ref="AI93:AL93"/>
    <mergeCell ref="AI94:AL94"/>
    <mergeCell ref="G90:AB90"/>
    <mergeCell ref="AC90:AF90"/>
    <mergeCell ref="AG90:AH90"/>
    <mergeCell ref="AI90:AL90"/>
    <mergeCell ref="AG92:AH92"/>
    <mergeCell ref="AI92:AL92"/>
    <mergeCell ref="AC91:AF91"/>
    <mergeCell ref="AC92:AF92"/>
    <mergeCell ref="AC93:AF93"/>
    <mergeCell ref="AC94:AF94"/>
    <mergeCell ref="G105:AB105"/>
    <mergeCell ref="AC105:AF105"/>
    <mergeCell ref="AG105:AH105"/>
    <mergeCell ref="AI105:AL105"/>
    <mergeCell ref="G106:AB106"/>
    <mergeCell ref="AC106:AF106"/>
    <mergeCell ref="AG106:AH106"/>
    <mergeCell ref="AI106:AL106"/>
    <mergeCell ref="AG101:AH101"/>
    <mergeCell ref="AI101:AL101"/>
    <mergeCell ref="AG102:AH102"/>
    <mergeCell ref="AI102:AL102"/>
    <mergeCell ref="G109:AB109"/>
    <mergeCell ref="AC109:AF109"/>
    <mergeCell ref="AG109:AH109"/>
    <mergeCell ref="AI109:AL109"/>
    <mergeCell ref="G110:AB110"/>
    <mergeCell ref="AC110:AF110"/>
    <mergeCell ref="AG110:AH110"/>
    <mergeCell ref="AI110:AL110"/>
    <mergeCell ref="G107:AB107"/>
    <mergeCell ref="AC107:AF107"/>
    <mergeCell ref="AG107:AH107"/>
    <mergeCell ref="AI107:AL107"/>
    <mergeCell ref="G108:AB108"/>
    <mergeCell ref="AC108:AF108"/>
    <mergeCell ref="AG108:AH108"/>
    <mergeCell ref="AI108:AL108"/>
    <mergeCell ref="AQ14:AT17"/>
    <mergeCell ref="AQ21:AT21"/>
    <mergeCell ref="AQ22:AT22"/>
    <mergeCell ref="AQ23:AT23"/>
    <mergeCell ref="AQ24:AT24"/>
    <mergeCell ref="AQ25:AT25"/>
    <mergeCell ref="AQ26:AT26"/>
    <mergeCell ref="AQ27:AT27"/>
    <mergeCell ref="AI111:AL111"/>
    <mergeCell ref="AI89:AL89"/>
    <mergeCell ref="V61:AL61"/>
    <mergeCell ref="AC62:AF65"/>
    <mergeCell ref="AG62:AH65"/>
    <mergeCell ref="AI62:AL65"/>
    <mergeCell ref="A63:W65"/>
    <mergeCell ref="X63:AB65"/>
    <mergeCell ref="F56:F59"/>
    <mergeCell ref="AC56:AF56"/>
    <mergeCell ref="AG56:AH56"/>
    <mergeCell ref="AI56:AL56"/>
    <mergeCell ref="AC58:AF58"/>
    <mergeCell ref="AG58:AH58"/>
    <mergeCell ref="AI58:AL58"/>
    <mergeCell ref="AC59:AF59"/>
    <mergeCell ref="AQ28:AT28"/>
    <mergeCell ref="AQ29:AT29"/>
    <mergeCell ref="AQ30:AT30"/>
    <mergeCell ref="AQ31:AT31"/>
    <mergeCell ref="AQ32:AT32"/>
    <mergeCell ref="AQ33:AT33"/>
    <mergeCell ref="AQ34:AT34"/>
    <mergeCell ref="AQ35:AT35"/>
    <mergeCell ref="AQ36:AT36"/>
    <mergeCell ref="AQ37:AT37"/>
    <mergeCell ref="AQ38:AT38"/>
    <mergeCell ref="AQ39:AT39"/>
    <mergeCell ref="AQ40:AT40"/>
    <mergeCell ref="AQ41:AT41"/>
    <mergeCell ref="AQ44:AT44"/>
    <mergeCell ref="AQ45:AT45"/>
    <mergeCell ref="AQ46:AT46"/>
    <mergeCell ref="AQ47:AT47"/>
    <mergeCell ref="AQ48:AT48"/>
    <mergeCell ref="AQ49:AT49"/>
    <mergeCell ref="AQ50:AT50"/>
    <mergeCell ref="AQ51:AT51"/>
    <mergeCell ref="AQ52:AT52"/>
    <mergeCell ref="AQ53:AT53"/>
    <mergeCell ref="AQ56:AT56"/>
    <mergeCell ref="AQ58:AT58"/>
    <mergeCell ref="AQ59:AT59"/>
    <mergeCell ref="AQ57:AT57"/>
    <mergeCell ref="AQ76:AT76"/>
    <mergeCell ref="AQ77:AT77"/>
    <mergeCell ref="AQ80:AT80"/>
    <mergeCell ref="AQ82:AT82"/>
    <mergeCell ref="AQ83:AT83"/>
    <mergeCell ref="AQ84:AT84"/>
    <mergeCell ref="AQ85:AT85"/>
    <mergeCell ref="AQ62:AT65"/>
    <mergeCell ref="AQ68:AT68"/>
    <mergeCell ref="AQ69:AT69"/>
    <mergeCell ref="AQ70:AT70"/>
    <mergeCell ref="AQ71:AT71"/>
    <mergeCell ref="AQ72:AT72"/>
    <mergeCell ref="AQ73:AT73"/>
    <mergeCell ref="AQ74:AT74"/>
    <mergeCell ref="AQ79:AT79"/>
    <mergeCell ref="AQ78:AT78"/>
    <mergeCell ref="AQ81:AT81"/>
    <mergeCell ref="AQ107:AT107"/>
    <mergeCell ref="AQ108:AT108"/>
    <mergeCell ref="AQ109:AT109"/>
    <mergeCell ref="AQ110:AT110"/>
    <mergeCell ref="AC18:AF18"/>
    <mergeCell ref="AC66:AF66"/>
    <mergeCell ref="AQ96:AT96"/>
    <mergeCell ref="AQ97:AT97"/>
    <mergeCell ref="AQ98:AT98"/>
    <mergeCell ref="AQ99:AT99"/>
    <mergeCell ref="AQ100:AT100"/>
    <mergeCell ref="AQ101:AT101"/>
    <mergeCell ref="AQ102:AT102"/>
    <mergeCell ref="AQ105:AT105"/>
    <mergeCell ref="AQ106:AT106"/>
    <mergeCell ref="AQ86:AT86"/>
    <mergeCell ref="AQ87:AT87"/>
    <mergeCell ref="AQ88:AT88"/>
    <mergeCell ref="AQ90:AT90"/>
    <mergeCell ref="AQ92:AT92"/>
    <mergeCell ref="AQ93:AT93"/>
    <mergeCell ref="AQ94:AT94"/>
    <mergeCell ref="AQ95:AT95"/>
    <mergeCell ref="AQ75:AT75"/>
    <mergeCell ref="AQ91:AT91"/>
    <mergeCell ref="AG103:AH103"/>
    <mergeCell ref="AI103:AL103"/>
    <mergeCell ref="AQ103:AT103"/>
    <mergeCell ref="G104:AB104"/>
    <mergeCell ref="AG104:AH104"/>
    <mergeCell ref="AI104:AL104"/>
    <mergeCell ref="AQ104:AT104"/>
    <mergeCell ref="AG99:AH99"/>
    <mergeCell ref="AI99:AL99"/>
    <mergeCell ref="AG100:AH100"/>
    <mergeCell ref="AI100:AL100"/>
    <mergeCell ref="AG97:AH97"/>
    <mergeCell ref="AI97:AL97"/>
    <mergeCell ref="AG98:AH98"/>
    <mergeCell ref="AI98:AL98"/>
    <mergeCell ref="AG95:AH95"/>
    <mergeCell ref="AI95:AL95"/>
    <mergeCell ref="AG96:AH96"/>
    <mergeCell ref="AI96:AL96"/>
    <mergeCell ref="AC96:AF96"/>
    <mergeCell ref="AC97:AF97"/>
    <mergeCell ref="AC95:AF95"/>
    <mergeCell ref="AG94:AH94"/>
  </mergeCells>
  <hyperlinks>
    <hyperlink ref="A12" r:id="rId1" xr:uid="{8A288B38-6730-4DDE-A6A5-1DAD993B850F}"/>
  </hyperlinks>
  <pageMargins left="0.15748031496062992" right="0.15748031496062992" top="0.31496062992125984" bottom="0.27559055118110237" header="0.23622047244094491" footer="0.15748031496062992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AU110"/>
  <sheetViews>
    <sheetView showGridLines="0" topLeftCell="A49" zoomScaleNormal="100" workbookViewId="0">
      <selection activeCell="AC103" sqref="AC103:AF103"/>
    </sheetView>
  </sheetViews>
  <sheetFormatPr baseColWidth="10" defaultColWidth="9.140625" defaultRowHeight="15" x14ac:dyDescent="0.25"/>
  <cols>
    <col min="1" max="5" width="2.7109375" customWidth="1"/>
    <col min="6" max="27" width="2.5703125" customWidth="1"/>
    <col min="28" max="28" width="2.5703125" style="1" customWidth="1"/>
    <col min="29" max="46" width="2.5703125" customWidth="1"/>
  </cols>
  <sheetData>
    <row r="1" spans="1:47" ht="9" customHeight="1" x14ac:dyDescent="0.25"/>
    <row r="2" spans="1:47" ht="9" customHeight="1" x14ac:dyDescent="0.25">
      <c r="I2" s="195" t="s">
        <v>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8"/>
      <c r="V2" s="2"/>
      <c r="W2" s="89"/>
      <c r="X2" s="195" t="s">
        <v>27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9"/>
      <c r="AQ2" s="36"/>
      <c r="AR2" s="36"/>
      <c r="AS2" s="36"/>
      <c r="AT2" s="36"/>
      <c r="AU2" s="36"/>
    </row>
    <row r="3" spans="1:47" ht="9" customHeight="1" x14ac:dyDescent="0.25">
      <c r="I3" s="690" t="s">
        <v>33</v>
      </c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2"/>
      <c r="X3" s="690" t="s">
        <v>35</v>
      </c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2"/>
      <c r="AQ3" s="36"/>
      <c r="AR3" s="36"/>
      <c r="AS3" s="36"/>
      <c r="AT3" s="36"/>
      <c r="AU3" s="36"/>
    </row>
    <row r="4" spans="1:47" ht="9" customHeight="1" x14ac:dyDescent="0.25">
      <c r="I4" s="693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5"/>
      <c r="X4" s="693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5"/>
      <c r="AQ4" s="36"/>
      <c r="AR4" s="36"/>
      <c r="AS4" s="36"/>
      <c r="AT4" s="36"/>
      <c r="AU4" s="36"/>
    </row>
    <row r="5" spans="1:47" ht="9" customHeight="1" x14ac:dyDescent="0.25">
      <c r="G5" s="187"/>
      <c r="H5" s="187"/>
      <c r="I5" s="195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8"/>
      <c r="V5" s="2"/>
      <c r="W5" s="89"/>
      <c r="X5" s="195" t="s">
        <v>29</v>
      </c>
      <c r="Y5" s="2"/>
      <c r="Z5" s="2"/>
      <c r="AA5" s="2"/>
      <c r="AB5" s="191"/>
      <c r="AC5" s="195" t="s">
        <v>26</v>
      </c>
      <c r="AD5" s="2"/>
      <c r="AE5" s="2"/>
      <c r="AF5" s="89"/>
      <c r="AG5" s="195" t="s">
        <v>25</v>
      </c>
      <c r="AH5" s="2"/>
      <c r="AI5" s="202"/>
      <c r="AJ5" s="2"/>
      <c r="AK5" s="2"/>
      <c r="AL5" s="89"/>
      <c r="AQ5" s="322"/>
      <c r="AR5" s="36"/>
      <c r="AS5" s="36"/>
      <c r="AT5" s="36"/>
      <c r="AU5" s="36"/>
    </row>
    <row r="6" spans="1:47" ht="9" customHeight="1" x14ac:dyDescent="0.25">
      <c r="G6" s="187"/>
      <c r="H6" s="187"/>
      <c r="I6" s="690" t="s">
        <v>34</v>
      </c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2"/>
      <c r="X6" s="696" t="s">
        <v>36</v>
      </c>
      <c r="Y6" s="697"/>
      <c r="Z6" s="697"/>
      <c r="AA6" s="697"/>
      <c r="AB6" s="698"/>
      <c r="AC6" s="696" t="s">
        <v>37</v>
      </c>
      <c r="AD6" s="697"/>
      <c r="AE6" s="697"/>
      <c r="AF6" s="698"/>
      <c r="AG6" s="696" t="s">
        <v>38</v>
      </c>
      <c r="AH6" s="697"/>
      <c r="AI6" s="697"/>
      <c r="AJ6" s="697"/>
      <c r="AK6" s="697"/>
      <c r="AL6" s="698"/>
      <c r="AQ6" s="321"/>
      <c r="AR6" s="321"/>
      <c r="AS6" s="321"/>
      <c r="AT6" s="321"/>
      <c r="AU6" s="36"/>
    </row>
    <row r="7" spans="1:47" ht="9" customHeight="1" x14ac:dyDescent="0.25">
      <c r="G7" s="188"/>
      <c r="H7" s="188"/>
      <c r="I7" s="693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5"/>
      <c r="X7" s="699"/>
      <c r="Y7" s="700"/>
      <c r="Z7" s="700"/>
      <c r="AA7" s="700"/>
      <c r="AB7" s="701"/>
      <c r="AC7" s="699"/>
      <c r="AD7" s="700"/>
      <c r="AE7" s="700"/>
      <c r="AF7" s="701"/>
      <c r="AG7" s="699"/>
      <c r="AH7" s="700"/>
      <c r="AI7" s="700"/>
      <c r="AJ7" s="700"/>
      <c r="AK7" s="700"/>
      <c r="AL7" s="701"/>
      <c r="AQ7" s="321"/>
      <c r="AR7" s="321"/>
      <c r="AS7" s="321"/>
      <c r="AT7" s="321"/>
      <c r="AU7" s="36"/>
    </row>
    <row r="8" spans="1:47" ht="9" customHeight="1" x14ac:dyDescent="0.25">
      <c r="A8" s="203"/>
      <c r="G8" s="188"/>
      <c r="H8" s="188"/>
      <c r="I8" s="195" t="s">
        <v>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88"/>
      <c r="V8" s="2"/>
      <c r="W8" s="89"/>
      <c r="X8" s="195" t="s">
        <v>30</v>
      </c>
      <c r="Y8" s="192"/>
      <c r="Z8" s="192"/>
      <c r="AA8" s="192"/>
      <c r="AB8" s="192"/>
      <c r="AC8" s="193"/>
      <c r="AD8" s="193"/>
      <c r="AE8" s="193"/>
      <c r="AF8" s="194"/>
      <c r="AG8" s="195" t="s">
        <v>31</v>
      </c>
      <c r="AH8" s="193"/>
      <c r="AI8" s="193"/>
      <c r="AJ8" s="193"/>
      <c r="AK8" s="193"/>
      <c r="AL8" s="194"/>
      <c r="AQ8" s="323"/>
      <c r="AR8" s="323"/>
      <c r="AS8" s="323"/>
      <c r="AT8" s="323"/>
      <c r="AU8" s="36"/>
    </row>
    <row r="9" spans="1:47" ht="9" customHeight="1" x14ac:dyDescent="0.25">
      <c r="A9" s="203" t="s">
        <v>956</v>
      </c>
      <c r="G9" s="188"/>
      <c r="H9" s="188"/>
      <c r="I9" s="690" t="s">
        <v>39</v>
      </c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2"/>
      <c r="X9" s="690" t="s">
        <v>40</v>
      </c>
      <c r="Y9" s="691"/>
      <c r="Z9" s="691"/>
      <c r="AA9" s="691"/>
      <c r="AB9" s="691"/>
      <c r="AC9" s="691"/>
      <c r="AD9" s="691"/>
      <c r="AE9" s="691"/>
      <c r="AF9" s="692"/>
      <c r="AG9" s="723" t="s">
        <v>41</v>
      </c>
      <c r="AH9" s="724"/>
      <c r="AI9" s="724"/>
      <c r="AJ9" s="724"/>
      <c r="AK9" s="724"/>
      <c r="AL9" s="725"/>
      <c r="AQ9" s="36"/>
      <c r="AR9" s="36"/>
      <c r="AS9" s="36"/>
      <c r="AT9" s="36"/>
      <c r="AU9" s="36"/>
    </row>
    <row r="10" spans="1:47" ht="9" customHeight="1" x14ac:dyDescent="0.25">
      <c r="A10" s="204" t="s">
        <v>957</v>
      </c>
      <c r="G10" s="188"/>
      <c r="H10" s="188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5"/>
      <c r="X10" s="693"/>
      <c r="Y10" s="694"/>
      <c r="Z10" s="694"/>
      <c r="AA10" s="694"/>
      <c r="AB10" s="694"/>
      <c r="AC10" s="694"/>
      <c r="AD10" s="694"/>
      <c r="AE10" s="694"/>
      <c r="AF10" s="695"/>
      <c r="AG10" s="726"/>
      <c r="AH10" s="727"/>
      <c r="AI10" s="727"/>
      <c r="AJ10" s="727"/>
      <c r="AK10" s="727"/>
      <c r="AL10" s="728"/>
      <c r="AQ10" s="36"/>
      <c r="AR10" s="36"/>
      <c r="AS10" s="36"/>
      <c r="AT10" s="36"/>
      <c r="AU10" s="36"/>
    </row>
    <row r="11" spans="1:47" ht="9" customHeight="1" x14ac:dyDescent="0.25">
      <c r="A11" s="203" t="s">
        <v>962</v>
      </c>
      <c r="G11" s="188"/>
      <c r="H11" s="188"/>
      <c r="I11" s="188"/>
      <c r="J11" s="188"/>
      <c r="K11" s="188"/>
      <c r="L11" s="188"/>
      <c r="M11" s="188"/>
      <c r="N11" s="188"/>
      <c r="O11" s="188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Q11" s="323"/>
      <c r="AR11" s="323"/>
      <c r="AS11" s="323"/>
      <c r="AT11" s="323"/>
      <c r="AU11" s="36"/>
    </row>
    <row r="12" spans="1:47" ht="9" customHeight="1" x14ac:dyDescent="0.25">
      <c r="A12" s="558" t="s">
        <v>964</v>
      </c>
      <c r="G12" s="188"/>
      <c r="H12" s="188"/>
      <c r="I12" s="188"/>
      <c r="J12" s="188"/>
      <c r="K12" s="188"/>
      <c r="L12" s="188"/>
      <c r="M12" s="188"/>
      <c r="N12" s="188"/>
      <c r="O12" s="188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Q12" s="190"/>
      <c r="AR12" s="190"/>
      <c r="AS12" s="190"/>
      <c r="AT12" s="190"/>
    </row>
    <row r="13" spans="1:47" ht="9" customHeight="1" x14ac:dyDescent="0.25"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47" ht="8.1" customHeight="1" x14ac:dyDescent="0.25">
      <c r="A14" s="196" t="s">
        <v>0</v>
      </c>
      <c r="B14" s="197"/>
      <c r="C14" s="197"/>
      <c r="D14" s="197"/>
      <c r="E14" s="197"/>
      <c r="F14" s="197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6" t="s">
        <v>1</v>
      </c>
      <c r="Y14" s="197"/>
      <c r="Z14" s="198"/>
      <c r="AA14" s="198"/>
      <c r="AB14" s="199"/>
      <c r="AC14" s="631" t="s">
        <v>343</v>
      </c>
      <c r="AD14" s="632"/>
      <c r="AE14" s="632"/>
      <c r="AF14" s="633"/>
      <c r="AG14" s="662" t="s">
        <v>2</v>
      </c>
      <c r="AH14" s="663"/>
      <c r="AI14" s="702" t="s">
        <v>3</v>
      </c>
      <c r="AJ14" s="703"/>
      <c r="AK14" s="703"/>
      <c r="AL14" s="704"/>
      <c r="AQ14" s="631" t="s">
        <v>32</v>
      </c>
      <c r="AR14" s="632"/>
      <c r="AS14" s="632"/>
      <c r="AT14" s="633"/>
    </row>
    <row r="15" spans="1:47" ht="8.1" customHeight="1" x14ac:dyDescent="0.25">
      <c r="A15" s="711" t="s">
        <v>375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3"/>
      <c r="X15" s="717" t="s">
        <v>4</v>
      </c>
      <c r="Y15" s="718"/>
      <c r="Z15" s="718"/>
      <c r="AA15" s="718"/>
      <c r="AB15" s="719"/>
      <c r="AC15" s="634"/>
      <c r="AD15" s="635"/>
      <c r="AE15" s="635"/>
      <c r="AF15" s="636"/>
      <c r="AG15" s="664"/>
      <c r="AH15" s="665"/>
      <c r="AI15" s="705"/>
      <c r="AJ15" s="706"/>
      <c r="AK15" s="706"/>
      <c r="AL15" s="707"/>
      <c r="AQ15" s="634"/>
      <c r="AR15" s="635"/>
      <c r="AS15" s="635"/>
      <c r="AT15" s="636"/>
    </row>
    <row r="16" spans="1:47" ht="8.1" customHeight="1" x14ac:dyDescent="0.25">
      <c r="A16" s="711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3"/>
      <c r="X16" s="717"/>
      <c r="Y16" s="718"/>
      <c r="Z16" s="718"/>
      <c r="AA16" s="718"/>
      <c r="AB16" s="719"/>
      <c r="AC16" s="634"/>
      <c r="AD16" s="635"/>
      <c r="AE16" s="635"/>
      <c r="AF16" s="636"/>
      <c r="AG16" s="664"/>
      <c r="AH16" s="665"/>
      <c r="AI16" s="705"/>
      <c r="AJ16" s="706"/>
      <c r="AK16" s="706"/>
      <c r="AL16" s="707"/>
      <c r="AQ16" s="634"/>
      <c r="AR16" s="635"/>
      <c r="AS16" s="635"/>
      <c r="AT16" s="636"/>
    </row>
    <row r="17" spans="1:46" ht="8.1" customHeight="1" x14ac:dyDescent="0.25">
      <c r="A17" s="714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6"/>
      <c r="X17" s="720"/>
      <c r="Y17" s="721"/>
      <c r="Z17" s="721"/>
      <c r="AA17" s="721"/>
      <c r="AB17" s="722"/>
      <c r="AC17" s="637"/>
      <c r="AD17" s="638"/>
      <c r="AE17" s="638"/>
      <c r="AF17" s="639"/>
      <c r="AG17" s="666"/>
      <c r="AH17" s="667"/>
      <c r="AI17" s="708"/>
      <c r="AJ17" s="709"/>
      <c r="AK17" s="709"/>
      <c r="AL17" s="710"/>
      <c r="AQ17" s="637"/>
      <c r="AR17" s="638"/>
      <c r="AS17" s="638"/>
      <c r="AT17" s="639"/>
    </row>
    <row r="18" spans="1:46" ht="15" customHeight="1" x14ac:dyDescent="0.25"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  <c r="AB18" s="5"/>
      <c r="AC18" s="622">
        <v>0.19</v>
      </c>
      <c r="AD18" s="623"/>
      <c r="AE18" s="623"/>
      <c r="AF18" s="624"/>
      <c r="AG18" s="8"/>
      <c r="AH18" s="8"/>
      <c r="AI18" s="9"/>
      <c r="AJ18" s="9"/>
      <c r="AK18" s="10"/>
      <c r="AL18" s="11"/>
      <c r="AQ18" s="6"/>
      <c r="AR18" s="7"/>
      <c r="AS18" s="7"/>
      <c r="AT18" s="7"/>
    </row>
    <row r="19" spans="1:46" ht="9.6" customHeight="1" x14ac:dyDescent="0.25"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  <c r="AB19" s="5"/>
      <c r="AC19" s="12"/>
      <c r="AD19" s="12"/>
      <c r="AE19" s="12"/>
      <c r="AF19" s="12"/>
      <c r="AG19" s="13"/>
      <c r="AH19" s="13"/>
      <c r="AI19" s="14"/>
      <c r="AJ19" s="14"/>
      <c r="AK19" s="15"/>
      <c r="AL19" s="16"/>
      <c r="AQ19" s="12"/>
      <c r="AR19" s="12"/>
      <c r="AS19" s="12"/>
      <c r="AT19" s="12"/>
    </row>
    <row r="20" spans="1:46" s="18" customFormat="1" ht="21" customHeight="1" thickBot="1" x14ac:dyDescent="0.35">
      <c r="F20" s="17" t="s">
        <v>5</v>
      </c>
      <c r="H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1"/>
      <c r="AD20" s="21"/>
      <c r="AE20" s="21"/>
      <c r="AF20" s="22"/>
      <c r="AG20" s="23"/>
      <c r="AH20" s="24"/>
      <c r="AI20" s="25"/>
      <c r="AJ20" s="25"/>
      <c r="AK20" s="26"/>
      <c r="AL20" s="26"/>
      <c r="AQ20" s="21"/>
      <c r="AR20" s="21"/>
      <c r="AS20" s="21"/>
      <c r="AT20" s="22"/>
    </row>
    <row r="21" spans="1:46" s="27" customFormat="1" ht="15" customHeight="1" x14ac:dyDescent="0.25">
      <c r="F21" s="733"/>
      <c r="G21" s="262" t="s">
        <v>376</v>
      </c>
      <c r="H21" s="91"/>
      <c r="I21" s="92"/>
      <c r="J21" s="263"/>
      <c r="K21" s="91"/>
      <c r="L21" s="93" t="s">
        <v>6</v>
      </c>
      <c r="M21" s="91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  <c r="Y21" s="95"/>
      <c r="Z21" s="94"/>
      <c r="AA21" s="96"/>
      <c r="AB21" s="96"/>
      <c r="AC21" s="628">
        <v>24244</v>
      </c>
      <c r="AD21" s="629"/>
      <c r="AE21" s="629"/>
      <c r="AF21" s="630"/>
      <c r="AG21" s="643"/>
      <c r="AH21" s="644"/>
      <c r="AI21" s="645" t="str">
        <f>IF(AG21 ="","",AG21*AC21)</f>
        <v/>
      </c>
      <c r="AJ21" s="646"/>
      <c r="AK21" s="646"/>
      <c r="AL21" s="647"/>
      <c r="AM21" s="90"/>
      <c r="AP21" s="187"/>
      <c r="AQ21" s="628">
        <v>18989</v>
      </c>
      <c r="AR21" s="629"/>
      <c r="AS21" s="629"/>
      <c r="AT21" s="630"/>
    </row>
    <row r="22" spans="1:46" ht="15" customHeight="1" x14ac:dyDescent="0.25">
      <c r="F22" s="734"/>
      <c r="G22" s="205"/>
      <c r="H22" s="28" t="s">
        <v>377</v>
      </c>
      <c r="I22" s="29"/>
      <c r="J22" s="206"/>
      <c r="K22" s="397"/>
      <c r="L22" s="398" t="s">
        <v>820</v>
      </c>
      <c r="M22" s="397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400"/>
      <c r="Y22" s="401"/>
      <c r="Z22" s="399"/>
      <c r="AA22" s="412"/>
      <c r="AB22" s="412"/>
      <c r="AC22" s="608">
        <v>162</v>
      </c>
      <c r="AD22" s="609"/>
      <c r="AE22" s="609"/>
      <c r="AF22" s="610"/>
      <c r="AG22" s="648"/>
      <c r="AH22" s="614"/>
      <c r="AI22" s="649" t="str">
        <f>IF(AG22 ="","",AG22*AC22)</f>
        <v/>
      </c>
      <c r="AJ22" s="650"/>
      <c r="AK22" s="650"/>
      <c r="AL22" s="651"/>
      <c r="AM22" s="57"/>
      <c r="AP22" s="187"/>
      <c r="AQ22" s="608">
        <v>129</v>
      </c>
      <c r="AR22" s="609"/>
      <c r="AS22" s="609"/>
      <c r="AT22" s="610"/>
    </row>
    <row r="23" spans="1:46" ht="15" customHeight="1" x14ac:dyDescent="0.25">
      <c r="F23" s="734"/>
      <c r="G23" s="205"/>
      <c r="H23" s="31" t="s">
        <v>378</v>
      </c>
      <c r="I23" s="29"/>
      <c r="J23" s="207"/>
      <c r="K23" s="397"/>
      <c r="L23" s="400" t="s">
        <v>711</v>
      </c>
      <c r="M23" s="397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400"/>
      <c r="Y23" s="401"/>
      <c r="Z23" s="399"/>
      <c r="AA23" s="412"/>
      <c r="AB23" s="412"/>
      <c r="AC23" s="608">
        <v>257</v>
      </c>
      <c r="AD23" s="609"/>
      <c r="AE23" s="609"/>
      <c r="AF23" s="610"/>
      <c r="AG23" s="648"/>
      <c r="AH23" s="614"/>
      <c r="AI23" s="649" t="str">
        <f>IF(AG23 ="","",AG23*AC23)</f>
        <v/>
      </c>
      <c r="AJ23" s="650"/>
      <c r="AK23" s="650"/>
      <c r="AL23" s="651"/>
      <c r="AM23" s="57"/>
      <c r="AP23" s="188"/>
      <c r="AQ23" s="608">
        <v>205</v>
      </c>
      <c r="AR23" s="609"/>
      <c r="AS23" s="609"/>
      <c r="AT23" s="610"/>
    </row>
    <row r="24" spans="1:46" ht="15" customHeight="1" thickBot="1" x14ac:dyDescent="0.3">
      <c r="F24" s="794"/>
      <c r="G24" s="264"/>
      <c r="H24" s="97" t="s">
        <v>379</v>
      </c>
      <c r="I24" s="98"/>
      <c r="J24" s="265"/>
      <c r="K24" s="414"/>
      <c r="L24" s="415" t="s">
        <v>821</v>
      </c>
      <c r="M24" s="414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5"/>
      <c r="Y24" s="416"/>
      <c r="Z24" s="413"/>
      <c r="AA24" s="417"/>
      <c r="AB24" s="417"/>
      <c r="AC24" s="619">
        <v>152</v>
      </c>
      <c r="AD24" s="620"/>
      <c r="AE24" s="620"/>
      <c r="AF24" s="621"/>
      <c r="AG24" s="652"/>
      <c r="AH24" s="653"/>
      <c r="AI24" s="654" t="str">
        <f>IF(AG24 ="","",AG24*AC24)</f>
        <v/>
      </c>
      <c r="AJ24" s="655"/>
      <c r="AK24" s="655"/>
      <c r="AL24" s="656"/>
      <c r="AM24" s="57"/>
      <c r="AQ24" s="619">
        <v>119</v>
      </c>
      <c r="AR24" s="620"/>
      <c r="AS24" s="620"/>
      <c r="AT24" s="621"/>
    </row>
    <row r="25" spans="1:46" ht="15" customHeight="1" x14ac:dyDescent="0.3">
      <c r="F25" s="761"/>
      <c r="G25" s="262" t="s">
        <v>380</v>
      </c>
      <c r="H25" s="110"/>
      <c r="I25" s="92"/>
      <c r="J25" s="263"/>
      <c r="K25" s="110"/>
      <c r="L25" s="93" t="s">
        <v>7</v>
      </c>
      <c r="M25" s="110"/>
      <c r="N25" s="94"/>
      <c r="O25" s="94"/>
      <c r="P25" s="94"/>
      <c r="Q25" s="94"/>
      <c r="R25" s="94"/>
      <c r="S25" s="94"/>
      <c r="T25" s="94"/>
      <c r="U25" s="94"/>
      <c r="V25" s="114"/>
      <c r="W25" s="114"/>
      <c r="X25" s="115"/>
      <c r="Y25" s="116"/>
      <c r="Z25" s="114"/>
      <c r="AA25" s="117"/>
      <c r="AB25" s="118"/>
      <c r="AC25" s="628">
        <v>25013</v>
      </c>
      <c r="AD25" s="629"/>
      <c r="AE25" s="629"/>
      <c r="AF25" s="630"/>
      <c r="AG25" s="643"/>
      <c r="AH25" s="644"/>
      <c r="AI25" s="645" t="str">
        <f t="shared" ref="AI25:AI40" si="0">IF(AG25 ="","",AG25*AC25)</f>
        <v/>
      </c>
      <c r="AJ25" s="646"/>
      <c r="AK25" s="646"/>
      <c r="AL25" s="647"/>
      <c r="AM25" s="57"/>
      <c r="AQ25" s="628">
        <v>19596</v>
      </c>
      <c r="AR25" s="629"/>
      <c r="AS25" s="629"/>
      <c r="AT25" s="630"/>
    </row>
    <row r="26" spans="1:46" ht="15" customHeight="1" x14ac:dyDescent="0.25">
      <c r="F26" s="762"/>
      <c r="G26" s="208"/>
      <c r="H26" s="28" t="s">
        <v>378</v>
      </c>
      <c r="I26" s="29"/>
      <c r="J26" s="206"/>
      <c r="K26" s="397"/>
      <c r="L26" s="400" t="s">
        <v>711</v>
      </c>
      <c r="M26" s="397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400"/>
      <c r="Y26" s="401"/>
      <c r="Z26" s="399"/>
      <c r="AA26" s="412"/>
      <c r="AB26" s="418"/>
      <c r="AC26" s="608">
        <v>257</v>
      </c>
      <c r="AD26" s="609"/>
      <c r="AE26" s="609"/>
      <c r="AF26" s="610"/>
      <c r="AG26" s="648"/>
      <c r="AH26" s="614"/>
      <c r="AI26" s="649" t="str">
        <f t="shared" si="0"/>
        <v/>
      </c>
      <c r="AJ26" s="650"/>
      <c r="AK26" s="650"/>
      <c r="AL26" s="651"/>
      <c r="AM26" s="57"/>
      <c r="AQ26" s="608">
        <v>205</v>
      </c>
      <c r="AR26" s="609"/>
      <c r="AS26" s="609"/>
      <c r="AT26" s="610"/>
    </row>
    <row r="27" spans="1:46" ht="15" customHeight="1" x14ac:dyDescent="0.25">
      <c r="F27" s="762"/>
      <c r="G27" s="208"/>
      <c r="H27" s="31" t="s">
        <v>381</v>
      </c>
      <c r="I27" s="29"/>
      <c r="J27" s="207"/>
      <c r="K27" s="397"/>
      <c r="L27" s="400" t="s">
        <v>822</v>
      </c>
      <c r="M27" s="397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400"/>
      <c r="Y27" s="401"/>
      <c r="Z27" s="399"/>
      <c r="AA27" s="412"/>
      <c r="AB27" s="418"/>
      <c r="AC27" s="608">
        <v>81</v>
      </c>
      <c r="AD27" s="609"/>
      <c r="AE27" s="609"/>
      <c r="AF27" s="610"/>
      <c r="AG27" s="648"/>
      <c r="AH27" s="614"/>
      <c r="AI27" s="649" t="str">
        <f t="shared" si="0"/>
        <v/>
      </c>
      <c r="AJ27" s="650"/>
      <c r="AK27" s="650"/>
      <c r="AL27" s="651"/>
      <c r="AM27" s="57"/>
      <c r="AQ27" s="608">
        <v>65</v>
      </c>
      <c r="AR27" s="609"/>
      <c r="AS27" s="609"/>
      <c r="AT27" s="610"/>
    </row>
    <row r="28" spans="1:46" ht="15" customHeight="1" x14ac:dyDescent="0.25">
      <c r="F28" s="762"/>
      <c r="G28" s="208"/>
      <c r="H28" s="31" t="s">
        <v>382</v>
      </c>
      <c r="I28" s="29"/>
      <c r="J28" s="207"/>
      <c r="K28" s="397"/>
      <c r="L28" s="400" t="s">
        <v>823</v>
      </c>
      <c r="M28" s="397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400"/>
      <c r="Y28" s="401"/>
      <c r="Z28" s="399"/>
      <c r="AA28" s="412"/>
      <c r="AB28" s="418"/>
      <c r="AC28" s="608">
        <v>81</v>
      </c>
      <c r="AD28" s="609"/>
      <c r="AE28" s="609"/>
      <c r="AF28" s="610"/>
      <c r="AG28" s="648"/>
      <c r="AH28" s="614"/>
      <c r="AI28" s="649" t="str">
        <f t="shared" si="0"/>
        <v/>
      </c>
      <c r="AJ28" s="650"/>
      <c r="AK28" s="650"/>
      <c r="AL28" s="651"/>
      <c r="AM28" s="57"/>
      <c r="AQ28" s="608">
        <v>65</v>
      </c>
      <c r="AR28" s="609"/>
      <c r="AS28" s="609"/>
      <c r="AT28" s="610"/>
    </row>
    <row r="29" spans="1:46" ht="15" customHeight="1" thickBot="1" x14ac:dyDescent="0.3">
      <c r="F29" s="762"/>
      <c r="G29" s="208"/>
      <c r="H29" s="31" t="s">
        <v>385</v>
      </c>
      <c r="I29" s="29"/>
      <c r="J29" s="207"/>
      <c r="K29" s="397"/>
      <c r="L29" s="534" t="s">
        <v>825</v>
      </c>
      <c r="M29" s="397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400"/>
      <c r="Y29" s="401"/>
      <c r="Z29" s="399"/>
      <c r="AA29" s="412"/>
      <c r="AB29" s="418"/>
      <c r="AC29" s="608">
        <v>303</v>
      </c>
      <c r="AD29" s="609"/>
      <c r="AE29" s="609"/>
      <c r="AF29" s="610"/>
      <c r="AG29" s="648"/>
      <c r="AH29" s="614"/>
      <c r="AI29" s="649" t="str">
        <f t="shared" si="0"/>
        <v/>
      </c>
      <c r="AJ29" s="650"/>
      <c r="AK29" s="650"/>
      <c r="AL29" s="651"/>
      <c r="AM29" s="57"/>
      <c r="AQ29" s="608">
        <v>243</v>
      </c>
      <c r="AR29" s="609"/>
      <c r="AS29" s="609"/>
      <c r="AT29" s="610"/>
    </row>
    <row r="30" spans="1:46" ht="15" customHeight="1" thickBot="1" x14ac:dyDescent="0.3">
      <c r="F30" s="763"/>
      <c r="G30" s="266"/>
      <c r="H30" s="97" t="s">
        <v>379</v>
      </c>
      <c r="I30" s="98"/>
      <c r="J30" s="265"/>
      <c r="K30" s="414"/>
      <c r="L30" s="415" t="s">
        <v>821</v>
      </c>
      <c r="M30" s="414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5"/>
      <c r="Y30" s="416"/>
      <c r="Z30" s="413"/>
      <c r="AA30" s="417"/>
      <c r="AB30" s="419"/>
      <c r="AC30" s="619">
        <v>152</v>
      </c>
      <c r="AD30" s="620"/>
      <c r="AE30" s="620"/>
      <c r="AF30" s="621"/>
      <c r="AG30" s="652"/>
      <c r="AH30" s="653"/>
      <c r="AI30" s="654" t="str">
        <f t="shared" si="0"/>
        <v/>
      </c>
      <c r="AJ30" s="655"/>
      <c r="AK30" s="655"/>
      <c r="AL30" s="656"/>
      <c r="AM30" s="57"/>
      <c r="AQ30" s="619">
        <v>119</v>
      </c>
      <c r="AR30" s="620"/>
      <c r="AS30" s="620"/>
      <c r="AT30" s="621"/>
    </row>
    <row r="31" spans="1:46" ht="15" customHeight="1" x14ac:dyDescent="0.3">
      <c r="F31" s="826"/>
      <c r="G31" s="262" t="s">
        <v>383</v>
      </c>
      <c r="H31" s="110"/>
      <c r="I31" s="92"/>
      <c r="J31" s="263"/>
      <c r="K31" s="110"/>
      <c r="L31" s="93" t="s">
        <v>8</v>
      </c>
      <c r="M31" s="110"/>
      <c r="N31" s="94"/>
      <c r="O31" s="94"/>
      <c r="P31" s="94"/>
      <c r="Q31" s="94"/>
      <c r="R31" s="94"/>
      <c r="S31" s="114"/>
      <c r="T31" s="114"/>
      <c r="U31" s="114"/>
      <c r="V31" s="114"/>
      <c r="W31" s="114"/>
      <c r="X31" s="115"/>
      <c r="Y31" s="116"/>
      <c r="Z31" s="114"/>
      <c r="AA31" s="117"/>
      <c r="AB31" s="118"/>
      <c r="AC31" s="628">
        <v>25238</v>
      </c>
      <c r="AD31" s="629"/>
      <c r="AE31" s="629"/>
      <c r="AF31" s="630"/>
      <c r="AG31" s="643"/>
      <c r="AH31" s="644"/>
      <c r="AI31" s="645" t="str">
        <f t="shared" si="0"/>
        <v/>
      </c>
      <c r="AJ31" s="646"/>
      <c r="AK31" s="646"/>
      <c r="AL31" s="647"/>
      <c r="AM31" s="57"/>
      <c r="AQ31" s="628">
        <v>19776</v>
      </c>
      <c r="AR31" s="629"/>
      <c r="AS31" s="629"/>
      <c r="AT31" s="630"/>
    </row>
    <row r="32" spans="1:46" ht="15" customHeight="1" x14ac:dyDescent="0.25">
      <c r="F32" s="827"/>
      <c r="G32" s="208"/>
      <c r="H32" s="28" t="s">
        <v>378</v>
      </c>
      <c r="I32" s="29"/>
      <c r="J32" s="206"/>
      <c r="K32" s="397"/>
      <c r="L32" s="400" t="s">
        <v>711</v>
      </c>
      <c r="M32" s="397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400"/>
      <c r="Y32" s="401"/>
      <c r="Z32" s="399"/>
      <c r="AA32" s="412"/>
      <c r="AB32" s="418"/>
      <c r="AC32" s="608">
        <v>257</v>
      </c>
      <c r="AD32" s="609"/>
      <c r="AE32" s="609"/>
      <c r="AF32" s="610"/>
      <c r="AG32" s="648"/>
      <c r="AH32" s="614"/>
      <c r="AI32" s="649" t="str">
        <f t="shared" si="0"/>
        <v/>
      </c>
      <c r="AJ32" s="650"/>
      <c r="AK32" s="650"/>
      <c r="AL32" s="651"/>
      <c r="AM32" s="57"/>
      <c r="AQ32" s="608">
        <v>205</v>
      </c>
      <c r="AR32" s="609"/>
      <c r="AS32" s="609"/>
      <c r="AT32" s="610"/>
    </row>
    <row r="33" spans="6:46" ht="15" customHeight="1" x14ac:dyDescent="0.25">
      <c r="F33" s="827"/>
      <c r="G33" s="208"/>
      <c r="H33" s="31" t="s">
        <v>381</v>
      </c>
      <c r="I33" s="29"/>
      <c r="J33" s="207"/>
      <c r="K33" s="397"/>
      <c r="L33" s="400" t="s">
        <v>822</v>
      </c>
      <c r="M33" s="397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400"/>
      <c r="Y33" s="401"/>
      <c r="Z33" s="399"/>
      <c r="AA33" s="412"/>
      <c r="AB33" s="418"/>
      <c r="AC33" s="608">
        <v>81</v>
      </c>
      <c r="AD33" s="609"/>
      <c r="AE33" s="609"/>
      <c r="AF33" s="610"/>
      <c r="AG33" s="648"/>
      <c r="AH33" s="614"/>
      <c r="AI33" s="649" t="str">
        <f t="shared" si="0"/>
        <v/>
      </c>
      <c r="AJ33" s="650"/>
      <c r="AK33" s="650"/>
      <c r="AL33" s="651"/>
      <c r="AM33" s="57"/>
      <c r="AQ33" s="608">
        <v>65</v>
      </c>
      <c r="AR33" s="609"/>
      <c r="AS33" s="609"/>
      <c r="AT33" s="610"/>
    </row>
    <row r="34" spans="6:46" ht="15" customHeight="1" x14ac:dyDescent="0.25">
      <c r="F34" s="827"/>
      <c r="G34" s="208"/>
      <c r="H34" s="31" t="s">
        <v>384</v>
      </c>
      <c r="I34" s="29"/>
      <c r="J34" s="207"/>
      <c r="K34" s="397"/>
      <c r="L34" s="400" t="s">
        <v>717</v>
      </c>
      <c r="M34" s="397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400"/>
      <c r="Y34" s="401"/>
      <c r="Z34" s="399"/>
      <c r="AA34" s="412"/>
      <c r="AB34" s="418"/>
      <c r="AC34" s="608">
        <v>68</v>
      </c>
      <c r="AD34" s="609"/>
      <c r="AE34" s="609"/>
      <c r="AF34" s="610"/>
      <c r="AG34" s="648"/>
      <c r="AH34" s="614"/>
      <c r="AI34" s="649" t="str">
        <f t="shared" si="0"/>
        <v/>
      </c>
      <c r="AJ34" s="650"/>
      <c r="AK34" s="650"/>
      <c r="AL34" s="651"/>
      <c r="AM34" s="57"/>
      <c r="AQ34" s="608">
        <v>55</v>
      </c>
      <c r="AR34" s="609"/>
      <c r="AS34" s="609"/>
      <c r="AT34" s="610"/>
    </row>
    <row r="35" spans="6:46" ht="15" customHeight="1" thickBot="1" x14ac:dyDescent="0.3">
      <c r="F35" s="828"/>
      <c r="G35" s="266"/>
      <c r="H35" s="97" t="s">
        <v>385</v>
      </c>
      <c r="I35" s="98"/>
      <c r="J35" s="265"/>
      <c r="K35" s="414"/>
      <c r="L35" s="415" t="s">
        <v>825</v>
      </c>
      <c r="M35" s="414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5"/>
      <c r="Y35" s="416"/>
      <c r="Z35" s="413"/>
      <c r="AA35" s="417"/>
      <c r="AB35" s="419"/>
      <c r="AC35" s="619">
        <v>303</v>
      </c>
      <c r="AD35" s="620"/>
      <c r="AE35" s="620"/>
      <c r="AF35" s="621"/>
      <c r="AG35" s="652"/>
      <c r="AH35" s="653"/>
      <c r="AI35" s="654" t="str">
        <f t="shared" si="0"/>
        <v/>
      </c>
      <c r="AJ35" s="655"/>
      <c r="AK35" s="655"/>
      <c r="AL35" s="656"/>
      <c r="AM35" s="57"/>
      <c r="AQ35" s="619">
        <v>243</v>
      </c>
      <c r="AR35" s="620"/>
      <c r="AS35" s="620"/>
      <c r="AT35" s="621"/>
    </row>
    <row r="36" spans="6:46" ht="15" customHeight="1" x14ac:dyDescent="0.3">
      <c r="F36" s="823"/>
      <c r="G36" s="262" t="s">
        <v>386</v>
      </c>
      <c r="H36" s="110"/>
      <c r="I36" s="92"/>
      <c r="J36" s="263"/>
      <c r="K36" s="110"/>
      <c r="L36" s="93" t="s">
        <v>9</v>
      </c>
      <c r="M36" s="110"/>
      <c r="N36" s="94"/>
      <c r="O36" s="94"/>
      <c r="P36" s="114"/>
      <c r="Q36" s="114"/>
      <c r="R36" s="114"/>
      <c r="S36" s="114"/>
      <c r="T36" s="114"/>
      <c r="U36" s="114"/>
      <c r="V36" s="114"/>
      <c r="W36" s="114"/>
      <c r="X36" s="115"/>
      <c r="Y36" s="116"/>
      <c r="Z36" s="114"/>
      <c r="AA36" s="117"/>
      <c r="AB36" s="118"/>
      <c r="AC36" s="628">
        <v>25620</v>
      </c>
      <c r="AD36" s="629"/>
      <c r="AE36" s="629"/>
      <c r="AF36" s="630"/>
      <c r="AG36" s="643"/>
      <c r="AH36" s="644"/>
      <c r="AI36" s="645" t="str">
        <f t="shared" si="0"/>
        <v/>
      </c>
      <c r="AJ36" s="646"/>
      <c r="AK36" s="646"/>
      <c r="AL36" s="647"/>
      <c r="AM36" s="57"/>
      <c r="AQ36" s="628">
        <v>20079</v>
      </c>
      <c r="AR36" s="629"/>
      <c r="AS36" s="629"/>
      <c r="AT36" s="630"/>
    </row>
    <row r="37" spans="6:46" ht="15" customHeight="1" x14ac:dyDescent="0.25">
      <c r="F37" s="824"/>
      <c r="G37" s="208"/>
      <c r="H37" s="28" t="s">
        <v>378</v>
      </c>
      <c r="I37" s="29"/>
      <c r="J37" s="206"/>
      <c r="K37" s="397"/>
      <c r="L37" s="400" t="s">
        <v>711</v>
      </c>
      <c r="M37" s="397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400"/>
      <c r="Y37" s="401"/>
      <c r="Z37" s="399"/>
      <c r="AA37" s="412"/>
      <c r="AB37" s="418"/>
      <c r="AC37" s="608">
        <v>257</v>
      </c>
      <c r="AD37" s="609"/>
      <c r="AE37" s="609"/>
      <c r="AF37" s="610"/>
      <c r="AG37" s="648"/>
      <c r="AH37" s="614"/>
      <c r="AI37" s="649" t="str">
        <f t="shared" si="0"/>
        <v/>
      </c>
      <c r="AJ37" s="650"/>
      <c r="AK37" s="650"/>
      <c r="AL37" s="651"/>
      <c r="AM37" s="57"/>
      <c r="AQ37" s="608">
        <v>205</v>
      </c>
      <c r="AR37" s="609"/>
      <c r="AS37" s="609"/>
      <c r="AT37" s="610"/>
    </row>
    <row r="38" spans="6:46" ht="15" customHeight="1" x14ac:dyDescent="0.25">
      <c r="F38" s="824"/>
      <c r="G38" s="208"/>
      <c r="H38" s="31" t="s">
        <v>381</v>
      </c>
      <c r="I38" s="29"/>
      <c r="J38" s="207"/>
      <c r="K38" s="397"/>
      <c r="L38" s="400" t="s">
        <v>822</v>
      </c>
      <c r="M38" s="397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400"/>
      <c r="Y38" s="401"/>
      <c r="Z38" s="399"/>
      <c r="AA38" s="412"/>
      <c r="AB38" s="418"/>
      <c r="AC38" s="608">
        <v>81</v>
      </c>
      <c r="AD38" s="609"/>
      <c r="AE38" s="609"/>
      <c r="AF38" s="610"/>
      <c r="AG38" s="648"/>
      <c r="AH38" s="614"/>
      <c r="AI38" s="649" t="str">
        <f t="shared" si="0"/>
        <v/>
      </c>
      <c r="AJ38" s="650"/>
      <c r="AK38" s="650"/>
      <c r="AL38" s="651"/>
      <c r="AM38" s="57"/>
      <c r="AQ38" s="608">
        <v>65</v>
      </c>
      <c r="AR38" s="609"/>
      <c r="AS38" s="609"/>
      <c r="AT38" s="610"/>
    </row>
    <row r="39" spans="6:46" ht="15" customHeight="1" x14ac:dyDescent="0.25">
      <c r="F39" s="824"/>
      <c r="G39" s="208"/>
      <c r="H39" s="31" t="s">
        <v>382</v>
      </c>
      <c r="I39" s="29"/>
      <c r="J39" s="207"/>
      <c r="K39" s="397"/>
      <c r="L39" s="400" t="s">
        <v>823</v>
      </c>
      <c r="M39" s="397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400"/>
      <c r="Y39" s="401"/>
      <c r="Z39" s="399"/>
      <c r="AA39" s="412"/>
      <c r="AB39" s="418"/>
      <c r="AC39" s="608">
        <v>81</v>
      </c>
      <c r="AD39" s="609"/>
      <c r="AE39" s="609"/>
      <c r="AF39" s="610"/>
      <c r="AG39" s="648"/>
      <c r="AH39" s="614"/>
      <c r="AI39" s="649" t="str">
        <f t="shared" si="0"/>
        <v/>
      </c>
      <c r="AJ39" s="650"/>
      <c r="AK39" s="650"/>
      <c r="AL39" s="651"/>
      <c r="AM39" s="57"/>
      <c r="AQ39" s="608">
        <v>65</v>
      </c>
      <c r="AR39" s="609"/>
      <c r="AS39" s="609"/>
      <c r="AT39" s="610"/>
    </row>
    <row r="40" spans="6:46" ht="15" customHeight="1" thickBot="1" x14ac:dyDescent="0.3">
      <c r="F40" s="825"/>
      <c r="G40" s="266"/>
      <c r="H40" s="97" t="s">
        <v>385</v>
      </c>
      <c r="I40" s="98"/>
      <c r="J40" s="265"/>
      <c r="K40" s="414"/>
      <c r="L40" s="415" t="s">
        <v>825</v>
      </c>
      <c r="M40" s="414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5"/>
      <c r="Y40" s="416"/>
      <c r="Z40" s="413"/>
      <c r="AA40" s="417"/>
      <c r="AB40" s="419"/>
      <c r="AC40" s="619">
        <v>303</v>
      </c>
      <c r="AD40" s="620"/>
      <c r="AE40" s="620"/>
      <c r="AF40" s="621"/>
      <c r="AG40" s="652"/>
      <c r="AH40" s="653"/>
      <c r="AI40" s="654" t="str">
        <f t="shared" si="0"/>
        <v/>
      </c>
      <c r="AJ40" s="655"/>
      <c r="AK40" s="655"/>
      <c r="AL40" s="656"/>
      <c r="AM40" s="57"/>
      <c r="AQ40" s="619">
        <v>243</v>
      </c>
      <c r="AR40" s="620"/>
      <c r="AS40" s="620"/>
      <c r="AT40" s="621"/>
    </row>
    <row r="41" spans="6:46" ht="15" customHeight="1" x14ac:dyDescent="0.25">
      <c r="F41" s="3"/>
      <c r="G41" s="3"/>
      <c r="H41" s="3"/>
      <c r="I41" s="3"/>
      <c r="AC41" s="3"/>
      <c r="AD41" s="3"/>
      <c r="AE41" s="3"/>
      <c r="AI41" s="34"/>
      <c r="AJ41" s="34"/>
      <c r="AK41" s="34"/>
      <c r="AL41" s="34"/>
      <c r="AQ41" s="3"/>
      <c r="AR41" s="3"/>
      <c r="AS41" s="3"/>
    </row>
    <row r="42" spans="6:46" ht="21" customHeight="1" thickBot="1" x14ac:dyDescent="0.3">
      <c r="F42" s="35" t="s">
        <v>10</v>
      </c>
      <c r="G42" s="3"/>
      <c r="H42" s="3"/>
      <c r="I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6"/>
      <c r="AC42" s="37"/>
      <c r="AD42" s="37"/>
      <c r="AE42" s="37"/>
      <c r="AF42" s="34"/>
      <c r="AG42" s="38"/>
      <c r="AH42" s="39"/>
      <c r="AI42" s="40"/>
      <c r="AJ42" s="40"/>
      <c r="AK42" s="41"/>
      <c r="AL42" s="41"/>
      <c r="AQ42" s="37"/>
      <c r="AR42" s="37"/>
      <c r="AS42" s="37"/>
      <c r="AT42" s="34"/>
    </row>
    <row r="43" spans="6:46" ht="15" customHeight="1" x14ac:dyDescent="0.3">
      <c r="F43" s="826"/>
      <c r="G43" s="262" t="s">
        <v>387</v>
      </c>
      <c r="H43" s="110"/>
      <c r="I43" s="92"/>
      <c r="J43" s="263"/>
      <c r="K43" s="110"/>
      <c r="L43" s="93" t="s">
        <v>11</v>
      </c>
      <c r="M43" s="110"/>
      <c r="N43" s="94"/>
      <c r="O43" s="114"/>
      <c r="P43" s="114"/>
      <c r="Q43" s="133"/>
      <c r="R43" s="133"/>
      <c r="S43" s="133"/>
      <c r="T43" s="133"/>
      <c r="U43" s="133"/>
      <c r="V43" s="133"/>
      <c r="W43" s="133"/>
      <c r="X43" s="134"/>
      <c r="Y43" s="135"/>
      <c r="Z43" s="133"/>
      <c r="AA43" s="136"/>
      <c r="AB43" s="137"/>
      <c r="AC43" s="628">
        <v>2147</v>
      </c>
      <c r="AD43" s="629"/>
      <c r="AE43" s="629"/>
      <c r="AF43" s="630"/>
      <c r="AG43" s="660"/>
      <c r="AH43" s="660"/>
      <c r="AI43" s="645" t="str">
        <f>IF(AG43 ="","",AG43*AC43)</f>
        <v/>
      </c>
      <c r="AJ43" s="646"/>
      <c r="AK43" s="646"/>
      <c r="AL43" s="647"/>
      <c r="AM43" s="57"/>
      <c r="AQ43" s="628">
        <v>1735</v>
      </c>
      <c r="AR43" s="629"/>
      <c r="AS43" s="629"/>
      <c r="AT43" s="630"/>
    </row>
    <row r="44" spans="6:46" ht="15" customHeight="1" x14ac:dyDescent="0.25">
      <c r="F44" s="827"/>
      <c r="G44" s="209"/>
      <c r="H44" s="42" t="s">
        <v>388</v>
      </c>
      <c r="I44" s="43"/>
      <c r="J44" s="210"/>
      <c r="K44" s="402"/>
      <c r="L44" s="403" t="s">
        <v>673</v>
      </c>
      <c r="M44" s="402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5"/>
      <c r="Y44" s="406"/>
      <c r="Z44" s="404"/>
      <c r="AA44" s="407"/>
      <c r="AB44" s="422"/>
      <c r="AC44" s="608">
        <v>342</v>
      </c>
      <c r="AD44" s="609"/>
      <c r="AE44" s="609"/>
      <c r="AF44" s="610"/>
      <c r="AG44" s="613"/>
      <c r="AH44" s="613"/>
      <c r="AI44" s="649" t="str">
        <f>IF(AG44 ="","",AG44*AC44)</f>
        <v/>
      </c>
      <c r="AJ44" s="650"/>
      <c r="AK44" s="650"/>
      <c r="AL44" s="651"/>
      <c r="AM44" s="57"/>
      <c r="AQ44" s="608">
        <v>249</v>
      </c>
      <c r="AR44" s="609"/>
      <c r="AS44" s="609"/>
      <c r="AT44" s="610"/>
    </row>
    <row r="45" spans="6:46" ht="15" customHeight="1" x14ac:dyDescent="0.25">
      <c r="F45" s="827"/>
      <c r="G45" s="211"/>
      <c r="H45" s="42" t="s">
        <v>389</v>
      </c>
      <c r="I45" s="43"/>
      <c r="J45" s="210"/>
      <c r="K45" s="402"/>
      <c r="L45" s="403" t="s">
        <v>826</v>
      </c>
      <c r="M45" s="402"/>
      <c r="N45" s="404"/>
      <c r="O45" s="404"/>
      <c r="P45" s="404"/>
      <c r="Q45" s="404"/>
      <c r="R45" s="404"/>
      <c r="S45" s="404"/>
      <c r="T45" s="404"/>
      <c r="U45" s="404"/>
      <c r="V45" s="408"/>
      <c r="W45" s="408"/>
      <c r="X45" s="409"/>
      <c r="Y45" s="410"/>
      <c r="Z45" s="408"/>
      <c r="AA45" s="411"/>
      <c r="AB45" s="423"/>
      <c r="AC45" s="608">
        <v>1065</v>
      </c>
      <c r="AD45" s="609"/>
      <c r="AE45" s="609"/>
      <c r="AF45" s="610"/>
      <c r="AG45" s="613"/>
      <c r="AH45" s="613"/>
      <c r="AI45" s="649" t="str">
        <f t="shared" ref="AI45:AI51" si="1">IF(AG45 ="","",AG45*AC45)</f>
        <v/>
      </c>
      <c r="AJ45" s="650"/>
      <c r="AK45" s="650"/>
      <c r="AL45" s="651"/>
      <c r="AM45" s="57"/>
      <c r="AQ45" s="608">
        <v>868</v>
      </c>
      <c r="AR45" s="609"/>
      <c r="AS45" s="609"/>
      <c r="AT45" s="610"/>
    </row>
    <row r="46" spans="6:46" ht="15" customHeight="1" thickBot="1" x14ac:dyDescent="0.3">
      <c r="F46" s="828"/>
      <c r="G46" s="267"/>
      <c r="H46" s="126" t="s">
        <v>390</v>
      </c>
      <c r="I46" s="127"/>
      <c r="J46" s="268"/>
      <c r="K46" s="421"/>
      <c r="L46" s="424" t="s">
        <v>827</v>
      </c>
      <c r="M46" s="421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4"/>
      <c r="Y46" s="425"/>
      <c r="Z46" s="420"/>
      <c r="AA46" s="426"/>
      <c r="AB46" s="427"/>
      <c r="AC46" s="619">
        <v>152</v>
      </c>
      <c r="AD46" s="620"/>
      <c r="AE46" s="620"/>
      <c r="AF46" s="621"/>
      <c r="AG46" s="661"/>
      <c r="AH46" s="661"/>
      <c r="AI46" s="654" t="str">
        <f t="shared" si="1"/>
        <v/>
      </c>
      <c r="AJ46" s="655"/>
      <c r="AK46" s="655"/>
      <c r="AL46" s="656"/>
      <c r="AM46" s="57"/>
      <c r="AQ46" s="619">
        <v>119</v>
      </c>
      <c r="AR46" s="620"/>
      <c r="AS46" s="620"/>
      <c r="AT46" s="621"/>
    </row>
    <row r="47" spans="6:46" ht="15" customHeight="1" x14ac:dyDescent="0.3">
      <c r="F47" s="823"/>
      <c r="G47" s="262" t="s">
        <v>391</v>
      </c>
      <c r="H47" s="110"/>
      <c r="I47" s="92"/>
      <c r="J47" s="263"/>
      <c r="K47" s="110"/>
      <c r="L47" s="93" t="s">
        <v>12</v>
      </c>
      <c r="M47" s="110"/>
      <c r="N47" s="94"/>
      <c r="O47" s="114"/>
      <c r="P47" s="114"/>
      <c r="Q47" s="114"/>
      <c r="R47" s="114"/>
      <c r="S47" s="114"/>
      <c r="T47" s="133"/>
      <c r="U47" s="133"/>
      <c r="V47" s="133"/>
      <c r="W47" s="133"/>
      <c r="X47" s="134"/>
      <c r="Y47" s="135"/>
      <c r="Z47" s="133"/>
      <c r="AA47" s="136"/>
      <c r="AB47" s="137"/>
      <c r="AC47" s="628">
        <v>1232</v>
      </c>
      <c r="AD47" s="629"/>
      <c r="AE47" s="629"/>
      <c r="AF47" s="630"/>
      <c r="AG47" s="660"/>
      <c r="AH47" s="660"/>
      <c r="AI47" s="645" t="str">
        <f t="shared" si="1"/>
        <v/>
      </c>
      <c r="AJ47" s="646"/>
      <c r="AK47" s="646"/>
      <c r="AL47" s="647"/>
      <c r="AM47" s="57"/>
      <c r="AQ47" s="628">
        <v>975</v>
      </c>
      <c r="AR47" s="629"/>
      <c r="AS47" s="629"/>
      <c r="AT47" s="630"/>
    </row>
    <row r="48" spans="6:46" ht="15" customHeight="1" x14ac:dyDescent="0.25">
      <c r="F48" s="824"/>
      <c r="G48" s="209"/>
      <c r="H48" s="42" t="s">
        <v>392</v>
      </c>
      <c r="I48" s="43"/>
      <c r="J48" s="210"/>
      <c r="K48" s="402"/>
      <c r="L48" s="405" t="s">
        <v>861</v>
      </c>
      <c r="M48" s="402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5"/>
      <c r="Y48" s="406"/>
      <c r="Z48" s="404"/>
      <c r="AA48" s="407"/>
      <c r="AB48" s="422"/>
      <c r="AC48" s="608">
        <f t="shared" ref="AC48" si="2">AQ48*(1+$AC$18)</f>
        <v>941.29</v>
      </c>
      <c r="AD48" s="609"/>
      <c r="AE48" s="609"/>
      <c r="AF48" s="610"/>
      <c r="AG48" s="613"/>
      <c r="AH48" s="613"/>
      <c r="AI48" s="649" t="str">
        <f t="shared" si="1"/>
        <v/>
      </c>
      <c r="AJ48" s="650"/>
      <c r="AK48" s="650"/>
      <c r="AL48" s="651"/>
      <c r="AM48" s="57"/>
      <c r="AQ48" s="608">
        <v>791</v>
      </c>
      <c r="AR48" s="609"/>
      <c r="AS48" s="609"/>
      <c r="AT48" s="610"/>
    </row>
    <row r="49" spans="1:46" ht="15" customHeight="1" x14ac:dyDescent="0.25">
      <c r="F49" s="824"/>
      <c r="G49" s="209"/>
      <c r="H49" s="45" t="s">
        <v>393</v>
      </c>
      <c r="I49" s="43"/>
      <c r="J49" s="212"/>
      <c r="K49" s="402"/>
      <c r="L49" s="405" t="s">
        <v>862</v>
      </c>
      <c r="M49" s="402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5"/>
      <c r="Y49" s="406"/>
      <c r="Z49" s="404"/>
      <c r="AA49" s="407"/>
      <c r="AB49" s="422"/>
      <c r="AC49" s="608">
        <v>142</v>
      </c>
      <c r="AD49" s="609"/>
      <c r="AE49" s="609"/>
      <c r="AF49" s="610"/>
      <c r="AG49" s="613"/>
      <c r="AH49" s="613"/>
      <c r="AI49" s="649" t="str">
        <f t="shared" si="1"/>
        <v/>
      </c>
      <c r="AJ49" s="650"/>
      <c r="AK49" s="650"/>
      <c r="AL49" s="651"/>
      <c r="AM49" s="57"/>
      <c r="AQ49" s="608">
        <v>113</v>
      </c>
      <c r="AR49" s="609"/>
      <c r="AS49" s="609"/>
      <c r="AT49" s="610"/>
    </row>
    <row r="50" spans="1:46" ht="15" customHeight="1" x14ac:dyDescent="0.25">
      <c r="F50" s="824"/>
      <c r="G50" s="209"/>
      <c r="H50" s="45" t="s">
        <v>394</v>
      </c>
      <c r="I50" s="43"/>
      <c r="J50" s="212"/>
      <c r="K50" s="402"/>
      <c r="L50" s="405" t="s">
        <v>832</v>
      </c>
      <c r="M50" s="402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5"/>
      <c r="Y50" s="406"/>
      <c r="Z50" s="404"/>
      <c r="AA50" s="407"/>
      <c r="AB50" s="422"/>
      <c r="AC50" s="608">
        <v>565</v>
      </c>
      <c r="AD50" s="609"/>
      <c r="AE50" s="609"/>
      <c r="AF50" s="610"/>
      <c r="AG50" s="613"/>
      <c r="AH50" s="613"/>
      <c r="AI50" s="649" t="str">
        <f t="shared" si="1"/>
        <v/>
      </c>
      <c r="AJ50" s="650"/>
      <c r="AK50" s="650"/>
      <c r="AL50" s="651"/>
      <c r="AM50" s="57"/>
      <c r="AQ50" s="608">
        <v>451</v>
      </c>
      <c r="AR50" s="609"/>
      <c r="AS50" s="609"/>
      <c r="AT50" s="610"/>
    </row>
    <row r="51" spans="1:46" ht="15" customHeight="1" thickBot="1" x14ac:dyDescent="0.3">
      <c r="F51" s="825"/>
      <c r="G51" s="267"/>
      <c r="H51" s="269"/>
      <c r="I51" s="127"/>
      <c r="J51" s="268"/>
      <c r="K51" s="127"/>
      <c r="L51" s="140"/>
      <c r="M51" s="127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40"/>
      <c r="Y51" s="141"/>
      <c r="Z51" s="126"/>
      <c r="AA51" s="142"/>
      <c r="AB51" s="143"/>
      <c r="AC51" s="619" t="str">
        <f>IF(AQ51 ="","",AQ51*(1+$AC$18))</f>
        <v/>
      </c>
      <c r="AD51" s="620"/>
      <c r="AE51" s="620"/>
      <c r="AF51" s="621"/>
      <c r="AG51" s="661"/>
      <c r="AH51" s="661"/>
      <c r="AI51" s="654" t="str">
        <f t="shared" si="1"/>
        <v/>
      </c>
      <c r="AJ51" s="655"/>
      <c r="AK51" s="655"/>
      <c r="AL51" s="656"/>
      <c r="AM51" s="57"/>
      <c r="AQ51" s="619"/>
      <c r="AR51" s="620"/>
      <c r="AS51" s="620"/>
      <c r="AT51" s="621"/>
    </row>
    <row r="52" spans="1:46" ht="15" customHeight="1" x14ac:dyDescent="0.25">
      <c r="F52" s="3"/>
      <c r="G52" s="3"/>
      <c r="H52" s="3"/>
      <c r="I52" s="3"/>
      <c r="AC52" s="3"/>
      <c r="AD52" s="3"/>
      <c r="AE52" s="3"/>
      <c r="AI52" s="34"/>
      <c r="AJ52" s="34"/>
      <c r="AK52" s="34"/>
      <c r="AL52" s="34"/>
      <c r="AQ52" s="3"/>
      <c r="AR52" s="3"/>
      <c r="AS52" s="3"/>
    </row>
    <row r="53" spans="1:46" s="18" customFormat="1" ht="21" customHeight="1" thickBot="1" x14ac:dyDescent="0.35">
      <c r="F53" s="35" t="s">
        <v>13</v>
      </c>
      <c r="G53" s="19"/>
      <c r="H53" s="19"/>
      <c r="I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0"/>
      <c r="AC53" s="21"/>
      <c r="AD53" s="21"/>
      <c r="AE53" s="21"/>
      <c r="AF53" s="22"/>
      <c r="AG53" s="23"/>
      <c r="AH53" s="24"/>
      <c r="AI53" s="25"/>
      <c r="AJ53" s="25"/>
      <c r="AK53" s="26"/>
      <c r="AL53" s="26"/>
      <c r="AQ53" s="21"/>
      <c r="AR53" s="21"/>
      <c r="AS53" s="21"/>
      <c r="AT53" s="22"/>
    </row>
    <row r="54" spans="1:46" ht="15" customHeight="1" x14ac:dyDescent="0.25">
      <c r="F54" s="657"/>
      <c r="G54" s="270" t="s">
        <v>573</v>
      </c>
      <c r="H54" s="130"/>
      <c r="I54" s="131"/>
      <c r="J54" s="271"/>
      <c r="K54" s="131"/>
      <c r="L54" s="144" t="s">
        <v>14</v>
      </c>
      <c r="M54" s="131"/>
      <c r="N54" s="114"/>
      <c r="O54" s="114"/>
      <c r="P54" s="114"/>
      <c r="Q54" s="114"/>
      <c r="R54" s="114"/>
      <c r="S54" s="114"/>
      <c r="T54" s="114"/>
      <c r="U54" s="133"/>
      <c r="V54" s="133"/>
      <c r="W54" s="133"/>
      <c r="X54" s="134"/>
      <c r="Y54" s="135"/>
      <c r="Z54" s="133"/>
      <c r="AA54" s="136"/>
      <c r="AB54" s="137"/>
      <c r="AC54" s="628">
        <f>AQ54*(1+$AC$18)</f>
        <v>0</v>
      </c>
      <c r="AD54" s="629"/>
      <c r="AE54" s="629"/>
      <c r="AF54" s="630"/>
      <c r="AG54" s="660"/>
      <c r="AH54" s="660"/>
      <c r="AI54" s="645" t="str">
        <f>IF(AG54 ="","",AG54*AC54)</f>
        <v/>
      </c>
      <c r="AJ54" s="646"/>
      <c r="AK54" s="646"/>
      <c r="AL54" s="647"/>
      <c r="AM54" s="57"/>
      <c r="AQ54" s="628">
        <v>0</v>
      </c>
      <c r="AR54" s="629"/>
      <c r="AS54" s="629"/>
      <c r="AT54" s="630"/>
    </row>
    <row r="55" spans="1:46" ht="15" customHeight="1" x14ac:dyDescent="0.25">
      <c r="F55" s="658"/>
      <c r="G55" s="213" t="s">
        <v>574</v>
      </c>
      <c r="H55" s="28"/>
      <c r="I55" s="29"/>
      <c r="J55" s="206"/>
      <c r="K55" s="29"/>
      <c r="L55" s="30" t="s">
        <v>414</v>
      </c>
      <c r="M55" s="29"/>
      <c r="N55" s="31"/>
      <c r="O55" s="31"/>
      <c r="P55" s="31"/>
      <c r="Q55" s="31"/>
      <c r="R55" s="31"/>
      <c r="S55" s="31"/>
      <c r="T55" s="31"/>
      <c r="U55" s="45"/>
      <c r="V55" s="45"/>
      <c r="W55" s="45"/>
      <c r="X55" s="46"/>
      <c r="Y55" s="47"/>
      <c r="Z55" s="45"/>
      <c r="AA55" s="48"/>
      <c r="AB55" s="138"/>
      <c r="AC55" s="608">
        <f>AQ55*(1+$AC$18)</f>
        <v>0</v>
      </c>
      <c r="AD55" s="609"/>
      <c r="AE55" s="609"/>
      <c r="AF55" s="610"/>
      <c r="AG55" s="613"/>
      <c r="AH55" s="613"/>
      <c r="AI55" s="649" t="str">
        <f>IF(AG55 ="","",AG55*AC55)</f>
        <v/>
      </c>
      <c r="AJ55" s="650"/>
      <c r="AK55" s="650"/>
      <c r="AL55" s="651"/>
      <c r="AM55" s="57"/>
      <c r="AQ55" s="608">
        <v>0</v>
      </c>
      <c r="AR55" s="609"/>
      <c r="AS55" s="609"/>
      <c r="AT55" s="610"/>
    </row>
    <row r="56" spans="1:46" ht="15" customHeight="1" x14ac:dyDescent="0.25">
      <c r="F56" s="658"/>
      <c r="G56" s="213" t="s">
        <v>575</v>
      </c>
      <c r="H56" s="28"/>
      <c r="I56" s="29"/>
      <c r="J56" s="206"/>
      <c r="K56" s="29"/>
      <c r="L56" s="30" t="s">
        <v>415</v>
      </c>
      <c r="M56" s="29"/>
      <c r="N56" s="31"/>
      <c r="O56" s="31"/>
      <c r="P56" s="31"/>
      <c r="Q56" s="31"/>
      <c r="R56" s="31"/>
      <c r="S56" s="31"/>
      <c r="T56" s="31"/>
      <c r="U56" s="45"/>
      <c r="V56" s="45"/>
      <c r="W56" s="45"/>
      <c r="X56" s="46"/>
      <c r="Y56" s="47"/>
      <c r="Z56" s="45"/>
      <c r="AA56" s="48"/>
      <c r="AB56" s="138"/>
      <c r="AC56" s="608">
        <v>201</v>
      </c>
      <c r="AD56" s="609"/>
      <c r="AE56" s="609"/>
      <c r="AF56" s="610"/>
      <c r="AG56" s="613"/>
      <c r="AH56" s="613"/>
      <c r="AI56" s="649" t="str">
        <f>IF(AG56 ="","",AG56*AC56)</f>
        <v/>
      </c>
      <c r="AJ56" s="650"/>
      <c r="AK56" s="650"/>
      <c r="AL56" s="651"/>
      <c r="AM56" s="57"/>
      <c r="AQ56" s="608">
        <v>161</v>
      </c>
      <c r="AR56" s="609"/>
      <c r="AS56" s="609"/>
      <c r="AT56" s="610"/>
    </row>
    <row r="57" spans="1:46" ht="15" customHeight="1" thickBot="1" x14ac:dyDescent="0.3">
      <c r="F57" s="659"/>
      <c r="G57" s="272" t="s">
        <v>576</v>
      </c>
      <c r="H57" s="97"/>
      <c r="I57" s="98"/>
      <c r="J57" s="265"/>
      <c r="K57" s="98"/>
      <c r="L57" s="99" t="s">
        <v>416</v>
      </c>
      <c r="M57" s="98"/>
      <c r="N57" s="97"/>
      <c r="O57" s="97"/>
      <c r="P57" s="97"/>
      <c r="Q57" s="97"/>
      <c r="R57" s="97"/>
      <c r="S57" s="97"/>
      <c r="T57" s="97"/>
      <c r="U57" s="126"/>
      <c r="V57" s="126"/>
      <c r="W57" s="126"/>
      <c r="X57" s="140"/>
      <c r="Y57" s="141"/>
      <c r="Z57" s="126"/>
      <c r="AA57" s="142"/>
      <c r="AB57" s="143"/>
      <c r="AC57" s="619">
        <v>201</v>
      </c>
      <c r="AD57" s="620"/>
      <c r="AE57" s="620"/>
      <c r="AF57" s="621"/>
      <c r="AG57" s="661"/>
      <c r="AH57" s="661"/>
      <c r="AI57" s="654" t="str">
        <f>IF(AG57 ="","",AG57*AC57)</f>
        <v/>
      </c>
      <c r="AJ57" s="655"/>
      <c r="AK57" s="655"/>
      <c r="AL57" s="656"/>
      <c r="AM57" s="57"/>
      <c r="AQ57" s="619">
        <v>161</v>
      </c>
      <c r="AR57" s="620"/>
      <c r="AS57" s="620"/>
      <c r="AT57" s="621"/>
    </row>
    <row r="58" spans="1:46" ht="15" customHeight="1" x14ac:dyDescent="0.25"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Q58" s="3"/>
      <c r="AR58" s="3"/>
      <c r="AS58" s="3"/>
      <c r="AT58" s="3"/>
    </row>
    <row r="59" spans="1:46" ht="15" customHeight="1" x14ac:dyDescent="0.25"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Q59" s="3"/>
      <c r="AR59" s="3"/>
      <c r="AS59" s="3"/>
      <c r="AT59" s="3"/>
    </row>
    <row r="60" spans="1:46" ht="15" customHeight="1" x14ac:dyDescent="0.25"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Q60" s="3"/>
      <c r="AR60" s="3"/>
      <c r="AS60" s="3"/>
      <c r="AT60" s="3"/>
    </row>
    <row r="61" spans="1:46" ht="15" customHeight="1" x14ac:dyDescent="0.25"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803" t="s">
        <v>15</v>
      </c>
      <c r="W61" s="803"/>
      <c r="X61" s="803"/>
      <c r="Y61" s="803"/>
      <c r="Z61" s="803"/>
      <c r="AA61" s="803"/>
      <c r="AB61" s="803"/>
      <c r="AC61" s="803"/>
      <c r="AD61" s="803"/>
      <c r="AE61" s="803"/>
      <c r="AF61" s="803"/>
      <c r="AG61" s="803"/>
      <c r="AH61" s="803"/>
      <c r="AI61" s="803"/>
      <c r="AJ61" s="803"/>
      <c r="AK61" s="803"/>
      <c r="AL61" s="803"/>
    </row>
    <row r="62" spans="1:46" ht="8.1" customHeight="1" x14ac:dyDescent="0.25">
      <c r="A62" s="196" t="s">
        <v>0</v>
      </c>
      <c r="B62" s="197"/>
      <c r="C62" s="197"/>
      <c r="D62" s="197"/>
      <c r="E62" s="197"/>
      <c r="F62" s="197"/>
      <c r="G62" s="197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9"/>
      <c r="X62" s="196" t="s">
        <v>1</v>
      </c>
      <c r="Y62" s="197"/>
      <c r="Z62" s="198"/>
      <c r="AA62" s="198"/>
      <c r="AB62" s="199"/>
      <c r="AC62" s="631" t="s">
        <v>343</v>
      </c>
      <c r="AD62" s="632"/>
      <c r="AE62" s="632"/>
      <c r="AF62" s="633"/>
      <c r="AG62" s="662" t="s">
        <v>2</v>
      </c>
      <c r="AH62" s="663"/>
      <c r="AI62" s="702" t="s">
        <v>3</v>
      </c>
      <c r="AJ62" s="703"/>
      <c r="AK62" s="703"/>
      <c r="AL62" s="704"/>
      <c r="AQ62" s="631" t="s">
        <v>32</v>
      </c>
      <c r="AR62" s="632"/>
      <c r="AS62" s="632"/>
      <c r="AT62" s="633"/>
    </row>
    <row r="63" spans="1:46" ht="8.1" customHeight="1" x14ac:dyDescent="0.25">
      <c r="A63" s="711" t="s">
        <v>375</v>
      </c>
      <c r="B63" s="712"/>
      <c r="C63" s="712"/>
      <c r="D63" s="712"/>
      <c r="E63" s="712"/>
      <c r="F63" s="712"/>
      <c r="G63" s="712"/>
      <c r="H63" s="712"/>
      <c r="I63" s="712"/>
      <c r="J63" s="712"/>
      <c r="K63" s="712"/>
      <c r="L63" s="712"/>
      <c r="M63" s="712"/>
      <c r="N63" s="712"/>
      <c r="O63" s="712"/>
      <c r="P63" s="712"/>
      <c r="Q63" s="712"/>
      <c r="R63" s="712"/>
      <c r="S63" s="712"/>
      <c r="T63" s="712"/>
      <c r="U63" s="712"/>
      <c r="V63" s="712"/>
      <c r="W63" s="713"/>
      <c r="X63" s="717" t="s">
        <v>4</v>
      </c>
      <c r="Y63" s="718"/>
      <c r="Z63" s="718"/>
      <c r="AA63" s="718"/>
      <c r="AB63" s="719"/>
      <c r="AC63" s="634"/>
      <c r="AD63" s="635"/>
      <c r="AE63" s="635"/>
      <c r="AF63" s="636"/>
      <c r="AG63" s="664"/>
      <c r="AH63" s="665"/>
      <c r="AI63" s="705"/>
      <c r="AJ63" s="706"/>
      <c r="AK63" s="706"/>
      <c r="AL63" s="707"/>
      <c r="AQ63" s="634"/>
      <c r="AR63" s="635"/>
      <c r="AS63" s="635"/>
      <c r="AT63" s="636"/>
    </row>
    <row r="64" spans="1:46" ht="8.1" customHeight="1" x14ac:dyDescent="0.25">
      <c r="A64" s="711"/>
      <c r="B64" s="712"/>
      <c r="C64" s="712"/>
      <c r="D64" s="712"/>
      <c r="E64" s="712"/>
      <c r="F64" s="712"/>
      <c r="G64" s="712"/>
      <c r="H64" s="712"/>
      <c r="I64" s="712"/>
      <c r="J64" s="712"/>
      <c r="K64" s="712"/>
      <c r="L64" s="712"/>
      <c r="M64" s="712"/>
      <c r="N64" s="712"/>
      <c r="O64" s="712"/>
      <c r="P64" s="712"/>
      <c r="Q64" s="712"/>
      <c r="R64" s="712"/>
      <c r="S64" s="712"/>
      <c r="T64" s="712"/>
      <c r="U64" s="712"/>
      <c r="V64" s="712"/>
      <c r="W64" s="713"/>
      <c r="X64" s="717"/>
      <c r="Y64" s="718"/>
      <c r="Z64" s="718"/>
      <c r="AA64" s="718"/>
      <c r="AB64" s="719"/>
      <c r="AC64" s="634"/>
      <c r="AD64" s="635"/>
      <c r="AE64" s="635"/>
      <c r="AF64" s="636"/>
      <c r="AG64" s="664"/>
      <c r="AH64" s="665"/>
      <c r="AI64" s="705"/>
      <c r="AJ64" s="706"/>
      <c r="AK64" s="706"/>
      <c r="AL64" s="707"/>
      <c r="AQ64" s="634"/>
      <c r="AR64" s="635"/>
      <c r="AS64" s="635"/>
      <c r="AT64" s="636"/>
    </row>
    <row r="65" spans="1:46" ht="8.1" customHeight="1" x14ac:dyDescent="0.25">
      <c r="A65" s="714"/>
      <c r="B65" s="715"/>
      <c r="C65" s="715"/>
      <c r="D65" s="715"/>
      <c r="E65" s="715"/>
      <c r="F65" s="715"/>
      <c r="G65" s="715"/>
      <c r="H65" s="715"/>
      <c r="I65" s="715"/>
      <c r="J65" s="715"/>
      <c r="K65" s="715"/>
      <c r="L65" s="715"/>
      <c r="M65" s="715"/>
      <c r="N65" s="715"/>
      <c r="O65" s="715"/>
      <c r="P65" s="715"/>
      <c r="Q65" s="715"/>
      <c r="R65" s="715"/>
      <c r="S65" s="715"/>
      <c r="T65" s="715"/>
      <c r="U65" s="715"/>
      <c r="V65" s="715"/>
      <c r="W65" s="716"/>
      <c r="X65" s="720"/>
      <c r="Y65" s="721"/>
      <c r="Z65" s="721"/>
      <c r="AA65" s="721"/>
      <c r="AB65" s="722"/>
      <c r="AC65" s="637"/>
      <c r="AD65" s="638"/>
      <c r="AE65" s="638"/>
      <c r="AF65" s="639"/>
      <c r="AG65" s="666"/>
      <c r="AH65" s="667"/>
      <c r="AI65" s="708"/>
      <c r="AJ65" s="709"/>
      <c r="AK65" s="709"/>
      <c r="AL65" s="710"/>
      <c r="AQ65" s="637"/>
      <c r="AR65" s="638"/>
      <c r="AS65" s="638"/>
      <c r="AT65" s="639"/>
    </row>
    <row r="66" spans="1:46" ht="15" customHeight="1" x14ac:dyDescent="0.25"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5"/>
      <c r="Z66" s="5"/>
      <c r="AA66" s="5"/>
      <c r="AB66" s="5"/>
      <c r="AC66" s="625">
        <f>AC18</f>
        <v>0.19</v>
      </c>
      <c r="AD66" s="626"/>
      <c r="AE66" s="626"/>
      <c r="AF66" s="627"/>
      <c r="AG66" s="8"/>
      <c r="AH66" s="8"/>
      <c r="AI66" s="9"/>
      <c r="AJ66" s="9"/>
      <c r="AK66" s="10"/>
      <c r="AL66" s="11"/>
      <c r="AQ66" s="200"/>
      <c r="AR66" s="201"/>
      <c r="AS66" s="201"/>
      <c r="AT66" s="201"/>
    </row>
    <row r="67" spans="1:46" ht="15" customHeight="1" thickBot="1" x14ac:dyDescent="0.3">
      <c r="F67" s="59" t="s">
        <v>16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Q67" s="60"/>
      <c r="AR67" s="60"/>
      <c r="AS67" s="60"/>
      <c r="AT67" s="60"/>
    </row>
    <row r="68" spans="1:46" ht="15" customHeight="1" x14ac:dyDescent="0.25">
      <c r="F68" s="224"/>
      <c r="G68" s="225" t="s">
        <v>395</v>
      </c>
      <c r="H68" s="226"/>
      <c r="I68" s="227"/>
      <c r="J68" s="228"/>
      <c r="K68" s="433"/>
      <c r="L68" s="434" t="s">
        <v>730</v>
      </c>
      <c r="M68" s="433"/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6"/>
      <c r="Y68" s="437"/>
      <c r="Z68" s="435"/>
      <c r="AA68" s="438"/>
      <c r="AB68" s="438"/>
      <c r="AC68" s="749">
        <v>882</v>
      </c>
      <c r="AD68" s="750"/>
      <c r="AE68" s="750"/>
      <c r="AF68" s="751"/>
      <c r="AG68" s="799"/>
      <c r="AH68" s="800"/>
      <c r="AI68" s="801" t="str">
        <f t="shared" ref="AI68:AI73" si="3">IF(AG68 ="","",AG68*AC68)</f>
        <v/>
      </c>
      <c r="AJ68" s="801"/>
      <c r="AK68" s="801"/>
      <c r="AL68" s="802"/>
      <c r="AM68" s="57"/>
      <c r="AQ68" s="749">
        <v>700</v>
      </c>
      <c r="AR68" s="750"/>
      <c r="AS68" s="750"/>
      <c r="AT68" s="751"/>
    </row>
    <row r="69" spans="1:46" ht="15" customHeight="1" thickBot="1" x14ac:dyDescent="0.3">
      <c r="F69" s="250"/>
      <c r="G69" s="259" t="s">
        <v>396</v>
      </c>
      <c r="H69" s="252"/>
      <c r="I69" s="253"/>
      <c r="J69" s="260"/>
      <c r="K69" s="451"/>
      <c r="L69" s="455" t="s">
        <v>833</v>
      </c>
      <c r="M69" s="451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2"/>
      <c r="Y69" s="453"/>
      <c r="Z69" s="450"/>
      <c r="AA69" s="454"/>
      <c r="AB69" s="454"/>
      <c r="AC69" s="743">
        <v>289</v>
      </c>
      <c r="AD69" s="744"/>
      <c r="AE69" s="744"/>
      <c r="AF69" s="745"/>
      <c r="AG69" s="809"/>
      <c r="AH69" s="810"/>
      <c r="AI69" s="812" t="str">
        <f t="shared" si="3"/>
        <v/>
      </c>
      <c r="AJ69" s="812"/>
      <c r="AK69" s="812"/>
      <c r="AL69" s="813"/>
      <c r="AM69" s="57"/>
      <c r="AQ69" s="743">
        <v>236</v>
      </c>
      <c r="AR69" s="744"/>
      <c r="AS69" s="744"/>
      <c r="AT69" s="745"/>
    </row>
    <row r="70" spans="1:46" ht="15" customHeight="1" x14ac:dyDescent="0.25">
      <c r="F70" s="224"/>
      <c r="G70" s="235" t="s">
        <v>107</v>
      </c>
      <c r="H70" s="226"/>
      <c r="I70" s="227"/>
      <c r="J70" s="228"/>
      <c r="K70" s="433"/>
      <c r="L70" s="434" t="s">
        <v>863</v>
      </c>
      <c r="M70" s="433"/>
      <c r="N70" s="435"/>
      <c r="O70" s="435"/>
      <c r="P70" s="435"/>
      <c r="Q70" s="435"/>
      <c r="R70" s="435"/>
      <c r="S70" s="435"/>
      <c r="T70" s="435"/>
      <c r="U70" s="435"/>
      <c r="V70" s="435"/>
      <c r="W70" s="435"/>
      <c r="X70" s="436"/>
      <c r="Y70" s="437"/>
      <c r="Z70" s="435"/>
      <c r="AA70" s="438"/>
      <c r="AB70" s="438"/>
      <c r="AC70" s="749">
        <v>447</v>
      </c>
      <c r="AD70" s="750"/>
      <c r="AE70" s="750"/>
      <c r="AF70" s="751"/>
      <c r="AG70" s="832"/>
      <c r="AH70" s="800"/>
      <c r="AI70" s="831" t="str">
        <f t="shared" ref="AI70" si="4">IF(AG70 ="","",AG70*AC70)</f>
        <v/>
      </c>
      <c r="AJ70" s="801"/>
      <c r="AK70" s="801"/>
      <c r="AL70" s="802"/>
      <c r="AM70" s="57"/>
      <c r="AQ70" s="749">
        <v>359</v>
      </c>
      <c r="AR70" s="750"/>
      <c r="AS70" s="750"/>
      <c r="AT70" s="751"/>
    </row>
    <row r="71" spans="1:46" ht="15" customHeight="1" thickBot="1" x14ac:dyDescent="0.3">
      <c r="F71" s="158"/>
      <c r="G71" s="163" t="s">
        <v>397</v>
      </c>
      <c r="H71" s="160"/>
      <c r="I71" s="161"/>
      <c r="J71" s="345"/>
      <c r="K71" s="428"/>
      <c r="L71" s="430" t="s">
        <v>733</v>
      </c>
      <c r="M71" s="428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30"/>
      <c r="Y71" s="431"/>
      <c r="Z71" s="429"/>
      <c r="AA71" s="432"/>
      <c r="AB71" s="432"/>
      <c r="AC71" s="758">
        <v>468</v>
      </c>
      <c r="AD71" s="759"/>
      <c r="AE71" s="759"/>
      <c r="AF71" s="760"/>
      <c r="AG71" s="833"/>
      <c r="AH71" s="793"/>
      <c r="AI71" s="786" t="str">
        <f t="shared" si="3"/>
        <v/>
      </c>
      <c r="AJ71" s="786"/>
      <c r="AK71" s="786"/>
      <c r="AL71" s="787"/>
      <c r="AM71" s="57"/>
      <c r="AQ71" s="758">
        <v>375</v>
      </c>
      <c r="AR71" s="759"/>
      <c r="AS71" s="759"/>
      <c r="AT71" s="760"/>
    </row>
    <row r="72" spans="1:46" ht="15" customHeight="1" x14ac:dyDescent="0.25">
      <c r="F72" s="224"/>
      <c r="G72" s="225" t="s">
        <v>398</v>
      </c>
      <c r="H72" s="226"/>
      <c r="I72" s="227"/>
      <c r="J72" s="228"/>
      <c r="K72" s="433"/>
      <c r="L72" s="434" t="s">
        <v>864</v>
      </c>
      <c r="M72" s="433"/>
      <c r="N72" s="435"/>
      <c r="O72" s="435"/>
      <c r="P72" s="435"/>
      <c r="Q72" s="435"/>
      <c r="R72" s="435"/>
      <c r="S72" s="435"/>
      <c r="T72" s="435"/>
      <c r="U72" s="435"/>
      <c r="V72" s="435"/>
      <c r="W72" s="435"/>
      <c r="X72" s="436"/>
      <c r="Y72" s="437"/>
      <c r="Z72" s="435"/>
      <c r="AA72" s="438"/>
      <c r="AB72" s="438"/>
      <c r="AC72" s="749">
        <v>1053</v>
      </c>
      <c r="AD72" s="750"/>
      <c r="AE72" s="750"/>
      <c r="AF72" s="751"/>
      <c r="AG72" s="799"/>
      <c r="AH72" s="800"/>
      <c r="AI72" s="801" t="str">
        <f t="shared" si="3"/>
        <v/>
      </c>
      <c r="AJ72" s="801"/>
      <c r="AK72" s="801"/>
      <c r="AL72" s="802"/>
      <c r="AM72" s="57"/>
      <c r="AQ72" s="749">
        <v>836</v>
      </c>
      <c r="AR72" s="750"/>
      <c r="AS72" s="750"/>
      <c r="AT72" s="751"/>
    </row>
    <row r="73" spans="1:46" ht="15" customHeight="1" x14ac:dyDescent="0.25">
      <c r="F73" s="234"/>
      <c r="G73" s="235" t="s">
        <v>399</v>
      </c>
      <c r="H73" s="236"/>
      <c r="I73" s="237"/>
      <c r="J73" s="238"/>
      <c r="K73" s="439"/>
      <c r="L73" s="440" t="s">
        <v>865</v>
      </c>
      <c r="M73" s="439"/>
      <c r="N73" s="441"/>
      <c r="O73" s="441"/>
      <c r="P73" s="441"/>
      <c r="Q73" s="441"/>
      <c r="R73" s="441"/>
      <c r="S73" s="441"/>
      <c r="T73" s="441"/>
      <c r="U73" s="441"/>
      <c r="V73" s="441"/>
      <c r="W73" s="441"/>
      <c r="X73" s="442"/>
      <c r="Y73" s="443"/>
      <c r="Z73" s="441"/>
      <c r="AA73" s="444"/>
      <c r="AB73" s="444"/>
      <c r="AC73" s="740">
        <v>1451</v>
      </c>
      <c r="AD73" s="741"/>
      <c r="AE73" s="741"/>
      <c r="AF73" s="742"/>
      <c r="AG73" s="795"/>
      <c r="AH73" s="796"/>
      <c r="AI73" s="797" t="str">
        <f t="shared" si="3"/>
        <v/>
      </c>
      <c r="AJ73" s="797"/>
      <c r="AK73" s="797"/>
      <c r="AL73" s="798"/>
      <c r="AM73" s="57"/>
      <c r="AQ73" s="740">
        <v>1149</v>
      </c>
      <c r="AR73" s="741"/>
      <c r="AS73" s="741"/>
      <c r="AT73" s="742"/>
    </row>
    <row r="74" spans="1:46" ht="15" customHeight="1" x14ac:dyDescent="0.25">
      <c r="F74" s="234"/>
      <c r="G74" s="235" t="s">
        <v>420</v>
      </c>
      <c r="H74" s="236"/>
      <c r="I74" s="237"/>
      <c r="J74" s="238"/>
      <c r="K74" s="439"/>
      <c r="L74" s="440" t="s">
        <v>866</v>
      </c>
      <c r="M74" s="439"/>
      <c r="N74" s="441"/>
      <c r="O74" s="441"/>
      <c r="P74" s="441"/>
      <c r="Q74" s="441"/>
      <c r="R74" s="441"/>
      <c r="S74" s="441"/>
      <c r="T74" s="441"/>
      <c r="U74" s="441"/>
      <c r="V74" s="441"/>
      <c r="W74" s="441"/>
      <c r="X74" s="442"/>
      <c r="Y74" s="443"/>
      <c r="Z74" s="441"/>
      <c r="AA74" s="444"/>
      <c r="AB74" s="444"/>
      <c r="AC74" s="740">
        <v>180</v>
      </c>
      <c r="AD74" s="741"/>
      <c r="AE74" s="741"/>
      <c r="AF74" s="742"/>
      <c r="AG74" s="795"/>
      <c r="AH74" s="796"/>
      <c r="AI74" s="797" t="str">
        <f t="shared" ref="AI74" si="5">IF(AG74 ="","",AG74*AC74)</f>
        <v/>
      </c>
      <c r="AJ74" s="797"/>
      <c r="AK74" s="797"/>
      <c r="AL74" s="798"/>
      <c r="AM74" s="57"/>
      <c r="AQ74" s="740">
        <v>145</v>
      </c>
      <c r="AR74" s="741"/>
      <c r="AS74" s="741"/>
      <c r="AT74" s="742"/>
    </row>
    <row r="75" spans="1:46" ht="15" customHeight="1" x14ac:dyDescent="0.25">
      <c r="F75" s="244"/>
      <c r="G75" s="235" t="s">
        <v>400</v>
      </c>
      <c r="H75" s="236"/>
      <c r="I75" s="237"/>
      <c r="J75" s="238"/>
      <c r="K75" s="439"/>
      <c r="L75" s="440" t="s">
        <v>691</v>
      </c>
      <c r="M75" s="445"/>
      <c r="N75" s="446"/>
      <c r="O75" s="446"/>
      <c r="P75" s="446"/>
      <c r="Q75" s="446"/>
      <c r="R75" s="446"/>
      <c r="S75" s="446"/>
      <c r="T75" s="446"/>
      <c r="U75" s="446"/>
      <c r="V75" s="446"/>
      <c r="W75" s="446"/>
      <c r="X75" s="447"/>
      <c r="Y75" s="448"/>
      <c r="Z75" s="446"/>
      <c r="AA75" s="449"/>
      <c r="AB75" s="449"/>
      <c r="AC75" s="740">
        <v>605</v>
      </c>
      <c r="AD75" s="741"/>
      <c r="AE75" s="741"/>
      <c r="AF75" s="742"/>
      <c r="AG75" s="795"/>
      <c r="AH75" s="796"/>
      <c r="AI75" s="797" t="str">
        <f t="shared" ref="AI75:AI86" si="6">IF(AG75 ="","",AG75*AC75)</f>
        <v/>
      </c>
      <c r="AJ75" s="797"/>
      <c r="AK75" s="797"/>
      <c r="AL75" s="798"/>
      <c r="AM75" s="57"/>
      <c r="AQ75" s="740">
        <v>540</v>
      </c>
      <c r="AR75" s="741"/>
      <c r="AS75" s="741"/>
      <c r="AT75" s="742"/>
    </row>
    <row r="76" spans="1:46" ht="15" customHeight="1" thickBot="1" x14ac:dyDescent="0.3">
      <c r="F76" s="250"/>
      <c r="G76" s="251" t="s">
        <v>401</v>
      </c>
      <c r="H76" s="252"/>
      <c r="I76" s="253"/>
      <c r="J76" s="254"/>
      <c r="K76" s="451"/>
      <c r="L76" s="452" t="s">
        <v>741</v>
      </c>
      <c r="M76" s="451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2"/>
      <c r="Y76" s="453"/>
      <c r="Z76" s="450"/>
      <c r="AA76" s="454"/>
      <c r="AB76" s="454"/>
      <c r="AC76" s="743">
        <v>895</v>
      </c>
      <c r="AD76" s="744"/>
      <c r="AE76" s="744"/>
      <c r="AF76" s="745"/>
      <c r="AG76" s="809"/>
      <c r="AH76" s="810"/>
      <c r="AI76" s="797" t="str">
        <f t="shared" si="6"/>
        <v/>
      </c>
      <c r="AJ76" s="797"/>
      <c r="AK76" s="797"/>
      <c r="AL76" s="798"/>
      <c r="AM76" s="57"/>
      <c r="AQ76" s="743">
        <v>723</v>
      </c>
      <c r="AR76" s="744"/>
      <c r="AS76" s="744"/>
      <c r="AT76" s="745"/>
    </row>
    <row r="77" spans="1:46" ht="15" customHeight="1" x14ac:dyDescent="0.25">
      <c r="F77" s="224"/>
      <c r="G77" s="230" t="s">
        <v>402</v>
      </c>
      <c r="H77" s="226"/>
      <c r="I77" s="227"/>
      <c r="J77" s="258"/>
      <c r="K77" s="433"/>
      <c r="L77" s="436" t="s">
        <v>867</v>
      </c>
      <c r="M77" s="433"/>
      <c r="N77" s="435"/>
      <c r="O77" s="435"/>
      <c r="P77" s="435"/>
      <c r="Q77" s="435"/>
      <c r="R77" s="435"/>
      <c r="S77" s="435"/>
      <c r="T77" s="435"/>
      <c r="U77" s="435"/>
      <c r="V77" s="435"/>
      <c r="W77" s="435"/>
      <c r="X77" s="436"/>
      <c r="Y77" s="437"/>
      <c r="Z77" s="435"/>
      <c r="AA77" s="438"/>
      <c r="AB77" s="438"/>
      <c r="AC77" s="749">
        <v>196</v>
      </c>
      <c r="AD77" s="750"/>
      <c r="AE77" s="750"/>
      <c r="AF77" s="751"/>
      <c r="AG77" s="799"/>
      <c r="AH77" s="800"/>
      <c r="AI77" s="801" t="str">
        <f t="shared" si="6"/>
        <v/>
      </c>
      <c r="AJ77" s="801"/>
      <c r="AK77" s="801"/>
      <c r="AL77" s="802"/>
      <c r="AM77" s="57"/>
      <c r="AQ77" s="749">
        <v>157</v>
      </c>
      <c r="AR77" s="750"/>
      <c r="AS77" s="750"/>
      <c r="AT77" s="751"/>
    </row>
    <row r="78" spans="1:46" ht="15" customHeight="1" x14ac:dyDescent="0.25">
      <c r="F78" s="234"/>
      <c r="G78" s="235" t="s">
        <v>403</v>
      </c>
      <c r="H78" s="236"/>
      <c r="I78" s="237"/>
      <c r="J78" s="238"/>
      <c r="K78" s="439"/>
      <c r="L78" s="440" t="s">
        <v>841</v>
      </c>
      <c r="M78" s="439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2"/>
      <c r="Y78" s="443"/>
      <c r="Z78" s="441"/>
      <c r="AA78" s="444"/>
      <c r="AB78" s="444"/>
      <c r="AC78" s="740">
        <v>14</v>
      </c>
      <c r="AD78" s="741"/>
      <c r="AE78" s="741"/>
      <c r="AF78" s="742"/>
      <c r="AG78" s="795"/>
      <c r="AH78" s="796"/>
      <c r="AI78" s="797" t="str">
        <f t="shared" si="6"/>
        <v/>
      </c>
      <c r="AJ78" s="797"/>
      <c r="AK78" s="797"/>
      <c r="AL78" s="798"/>
      <c r="AM78" s="57"/>
      <c r="AQ78" s="740">
        <v>11</v>
      </c>
      <c r="AR78" s="741"/>
      <c r="AS78" s="741"/>
      <c r="AT78" s="742"/>
    </row>
    <row r="79" spans="1:46" ht="15" customHeight="1" x14ac:dyDescent="0.25">
      <c r="F79" s="234"/>
      <c r="G79" s="235" t="s">
        <v>421</v>
      </c>
      <c r="H79" s="236"/>
      <c r="I79" s="237"/>
      <c r="J79" s="238"/>
      <c r="K79" s="439"/>
      <c r="L79" s="440" t="s">
        <v>868</v>
      </c>
      <c r="M79" s="439"/>
      <c r="N79" s="441"/>
      <c r="O79" s="441"/>
      <c r="P79" s="441"/>
      <c r="Q79" s="441"/>
      <c r="R79" s="441"/>
      <c r="S79" s="441"/>
      <c r="T79" s="441"/>
      <c r="U79" s="441"/>
      <c r="V79" s="441"/>
      <c r="W79" s="441"/>
      <c r="X79" s="442"/>
      <c r="Y79" s="443"/>
      <c r="Z79" s="441"/>
      <c r="AA79" s="444"/>
      <c r="AB79" s="444"/>
      <c r="AC79" s="740">
        <v>146</v>
      </c>
      <c r="AD79" s="741"/>
      <c r="AE79" s="741"/>
      <c r="AF79" s="742"/>
      <c r="AG79" s="795"/>
      <c r="AH79" s="796"/>
      <c r="AI79" s="797" t="str">
        <f t="shared" ref="AI79" si="7">IF(AG79 ="","",AG79*AC79)</f>
        <v/>
      </c>
      <c r="AJ79" s="797"/>
      <c r="AK79" s="797"/>
      <c r="AL79" s="798"/>
      <c r="AM79" s="57"/>
      <c r="AQ79" s="740">
        <v>116</v>
      </c>
      <c r="AR79" s="741"/>
      <c r="AS79" s="741"/>
      <c r="AT79" s="742"/>
    </row>
    <row r="80" spans="1:46" ht="15" customHeight="1" x14ac:dyDescent="0.25">
      <c r="F80" s="234"/>
      <c r="G80" s="235" t="s">
        <v>404</v>
      </c>
      <c r="H80" s="236"/>
      <c r="I80" s="237"/>
      <c r="J80" s="238"/>
      <c r="K80" s="439"/>
      <c r="L80" s="440" t="s">
        <v>692</v>
      </c>
      <c r="M80" s="439"/>
      <c r="N80" s="441"/>
      <c r="O80" s="441"/>
      <c r="P80" s="441"/>
      <c r="Q80" s="441"/>
      <c r="R80" s="441"/>
      <c r="S80" s="441"/>
      <c r="T80" s="441"/>
      <c r="U80" s="441"/>
      <c r="V80" s="441"/>
      <c r="W80" s="441"/>
      <c r="X80" s="442"/>
      <c r="Y80" s="443"/>
      <c r="Z80" s="441"/>
      <c r="AA80" s="444"/>
      <c r="AB80" s="444"/>
      <c r="AC80" s="740">
        <v>56</v>
      </c>
      <c r="AD80" s="741"/>
      <c r="AE80" s="741"/>
      <c r="AF80" s="742"/>
      <c r="AG80" s="795"/>
      <c r="AH80" s="796"/>
      <c r="AI80" s="797" t="str">
        <f t="shared" si="6"/>
        <v/>
      </c>
      <c r="AJ80" s="797"/>
      <c r="AK80" s="797"/>
      <c r="AL80" s="798"/>
      <c r="AM80" s="57"/>
      <c r="AQ80" s="740">
        <v>44</v>
      </c>
      <c r="AR80" s="741"/>
      <c r="AS80" s="741"/>
      <c r="AT80" s="742"/>
    </row>
    <row r="81" spans="6:46" ht="15" customHeight="1" x14ac:dyDescent="0.25">
      <c r="F81" s="234"/>
      <c r="G81" s="235" t="s">
        <v>405</v>
      </c>
      <c r="H81" s="236"/>
      <c r="I81" s="237"/>
      <c r="J81" s="238"/>
      <c r="K81" s="439"/>
      <c r="L81" s="440" t="s">
        <v>746</v>
      </c>
      <c r="M81" s="439"/>
      <c r="N81" s="441"/>
      <c r="O81" s="441"/>
      <c r="P81" s="441"/>
      <c r="Q81" s="441"/>
      <c r="R81" s="441"/>
      <c r="S81" s="441"/>
      <c r="T81" s="441"/>
      <c r="U81" s="441"/>
      <c r="V81" s="441"/>
      <c r="W81" s="441"/>
      <c r="X81" s="442"/>
      <c r="Y81" s="443"/>
      <c r="Z81" s="441"/>
      <c r="AA81" s="444"/>
      <c r="AB81" s="444"/>
      <c r="AC81" s="740">
        <v>101</v>
      </c>
      <c r="AD81" s="741"/>
      <c r="AE81" s="741"/>
      <c r="AF81" s="742"/>
      <c r="AG81" s="795"/>
      <c r="AH81" s="796"/>
      <c r="AI81" s="797" t="str">
        <f t="shared" si="6"/>
        <v/>
      </c>
      <c r="AJ81" s="797"/>
      <c r="AK81" s="797"/>
      <c r="AL81" s="798"/>
      <c r="AM81" s="57"/>
      <c r="AQ81" s="740">
        <v>73</v>
      </c>
      <c r="AR81" s="741"/>
      <c r="AS81" s="741"/>
      <c r="AT81" s="742"/>
    </row>
    <row r="82" spans="6:46" ht="15" customHeight="1" x14ac:dyDescent="0.25">
      <c r="F82" s="234"/>
      <c r="G82" s="235" t="s">
        <v>406</v>
      </c>
      <c r="H82" s="236"/>
      <c r="I82" s="237"/>
      <c r="J82" s="238"/>
      <c r="K82" s="439"/>
      <c r="L82" s="440" t="s">
        <v>843</v>
      </c>
      <c r="M82" s="439"/>
      <c r="N82" s="441"/>
      <c r="O82" s="441"/>
      <c r="P82" s="441"/>
      <c r="Q82" s="441"/>
      <c r="R82" s="441"/>
      <c r="S82" s="441"/>
      <c r="T82" s="441"/>
      <c r="U82" s="441"/>
      <c r="V82" s="441"/>
      <c r="W82" s="441"/>
      <c r="X82" s="442"/>
      <c r="Y82" s="443"/>
      <c r="Z82" s="441"/>
      <c r="AA82" s="444"/>
      <c r="AB82" s="444"/>
      <c r="AC82" s="740">
        <v>1028</v>
      </c>
      <c r="AD82" s="741"/>
      <c r="AE82" s="741"/>
      <c r="AF82" s="742"/>
      <c r="AG82" s="795"/>
      <c r="AH82" s="796"/>
      <c r="AI82" s="797" t="str">
        <f t="shared" si="6"/>
        <v/>
      </c>
      <c r="AJ82" s="797"/>
      <c r="AK82" s="797"/>
      <c r="AL82" s="798"/>
      <c r="AM82" s="57"/>
      <c r="AQ82" s="740">
        <v>833</v>
      </c>
      <c r="AR82" s="741"/>
      <c r="AS82" s="741"/>
      <c r="AT82" s="742"/>
    </row>
    <row r="83" spans="6:46" ht="15" customHeight="1" x14ac:dyDescent="0.25">
      <c r="F83" s="234"/>
      <c r="G83" s="235" t="s">
        <v>407</v>
      </c>
      <c r="H83" s="236"/>
      <c r="I83" s="237"/>
      <c r="J83" s="238"/>
      <c r="K83" s="439"/>
      <c r="L83" s="440" t="s">
        <v>844</v>
      </c>
      <c r="M83" s="439"/>
      <c r="N83" s="441"/>
      <c r="O83" s="441"/>
      <c r="P83" s="441"/>
      <c r="Q83" s="441"/>
      <c r="R83" s="441"/>
      <c r="S83" s="441"/>
      <c r="T83" s="441"/>
      <c r="U83" s="441"/>
      <c r="V83" s="441"/>
      <c r="W83" s="441"/>
      <c r="X83" s="442"/>
      <c r="Y83" s="443"/>
      <c r="Z83" s="441"/>
      <c r="AA83" s="444"/>
      <c r="AB83" s="444"/>
      <c r="AC83" s="740">
        <v>142</v>
      </c>
      <c r="AD83" s="741"/>
      <c r="AE83" s="741"/>
      <c r="AF83" s="742"/>
      <c r="AG83" s="795"/>
      <c r="AH83" s="796"/>
      <c r="AI83" s="797" t="str">
        <f t="shared" si="6"/>
        <v/>
      </c>
      <c r="AJ83" s="797"/>
      <c r="AK83" s="797"/>
      <c r="AL83" s="798"/>
      <c r="AM83" s="57"/>
      <c r="AQ83" s="740">
        <v>116</v>
      </c>
      <c r="AR83" s="741"/>
      <c r="AS83" s="741"/>
      <c r="AT83" s="742"/>
    </row>
    <row r="84" spans="6:46" ht="15" customHeight="1" x14ac:dyDescent="0.25">
      <c r="F84" s="234"/>
      <c r="G84" s="235" t="s">
        <v>408</v>
      </c>
      <c r="H84" s="236"/>
      <c r="I84" s="237"/>
      <c r="J84" s="238"/>
      <c r="K84" s="439"/>
      <c r="L84" s="440" t="s">
        <v>845</v>
      </c>
      <c r="M84" s="439"/>
      <c r="N84" s="441"/>
      <c r="O84" s="441"/>
      <c r="P84" s="441"/>
      <c r="Q84" s="441"/>
      <c r="R84" s="441"/>
      <c r="S84" s="441"/>
      <c r="T84" s="441"/>
      <c r="U84" s="441"/>
      <c r="V84" s="441"/>
      <c r="W84" s="441"/>
      <c r="X84" s="442"/>
      <c r="Y84" s="443"/>
      <c r="Z84" s="441"/>
      <c r="AA84" s="444"/>
      <c r="AB84" s="444"/>
      <c r="AC84" s="740">
        <v>124</v>
      </c>
      <c r="AD84" s="741"/>
      <c r="AE84" s="741"/>
      <c r="AF84" s="742"/>
      <c r="AG84" s="795"/>
      <c r="AH84" s="796"/>
      <c r="AI84" s="797" t="str">
        <f t="shared" si="6"/>
        <v/>
      </c>
      <c r="AJ84" s="797"/>
      <c r="AK84" s="797"/>
      <c r="AL84" s="798"/>
      <c r="AM84" s="57"/>
      <c r="AQ84" s="740">
        <v>57</v>
      </c>
      <c r="AR84" s="741"/>
      <c r="AS84" s="741"/>
      <c r="AT84" s="742"/>
    </row>
    <row r="85" spans="6:46" ht="15" customHeight="1" x14ac:dyDescent="0.25">
      <c r="F85" s="234"/>
      <c r="G85" s="235" t="s">
        <v>409</v>
      </c>
      <c r="H85" s="236"/>
      <c r="I85" s="237"/>
      <c r="J85" s="238"/>
      <c r="K85" s="439"/>
      <c r="L85" s="440" t="s">
        <v>846</v>
      </c>
      <c r="M85" s="439"/>
      <c r="N85" s="441"/>
      <c r="O85" s="441"/>
      <c r="P85" s="441"/>
      <c r="Q85" s="441"/>
      <c r="R85" s="441"/>
      <c r="S85" s="441"/>
      <c r="T85" s="441"/>
      <c r="U85" s="441"/>
      <c r="V85" s="441"/>
      <c r="W85" s="441"/>
      <c r="X85" s="442"/>
      <c r="Y85" s="443"/>
      <c r="Z85" s="441"/>
      <c r="AA85" s="444"/>
      <c r="AB85" s="444"/>
      <c r="AC85" s="740">
        <v>1605</v>
      </c>
      <c r="AD85" s="741"/>
      <c r="AE85" s="741"/>
      <c r="AF85" s="742"/>
      <c r="AG85" s="795"/>
      <c r="AH85" s="796"/>
      <c r="AI85" s="797" t="str">
        <f t="shared" si="6"/>
        <v/>
      </c>
      <c r="AJ85" s="797"/>
      <c r="AK85" s="797"/>
      <c r="AL85" s="798"/>
      <c r="AM85" s="57"/>
      <c r="AQ85" s="740">
        <v>1285</v>
      </c>
      <c r="AR85" s="741"/>
      <c r="AS85" s="741"/>
      <c r="AT85" s="742"/>
    </row>
    <row r="86" spans="6:46" ht="15" customHeight="1" thickBot="1" x14ac:dyDescent="0.3">
      <c r="F86" s="250"/>
      <c r="G86" s="259" t="s">
        <v>410</v>
      </c>
      <c r="H86" s="252"/>
      <c r="I86" s="253"/>
      <c r="J86" s="260"/>
      <c r="K86" s="451"/>
      <c r="L86" s="455" t="s">
        <v>847</v>
      </c>
      <c r="M86" s="451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2"/>
      <c r="Y86" s="453"/>
      <c r="Z86" s="450"/>
      <c r="AA86" s="454"/>
      <c r="AB86" s="454"/>
      <c r="AC86" s="743">
        <v>252</v>
      </c>
      <c r="AD86" s="744"/>
      <c r="AE86" s="744"/>
      <c r="AF86" s="745"/>
      <c r="AG86" s="809"/>
      <c r="AH86" s="810"/>
      <c r="AI86" s="812" t="str">
        <f t="shared" si="6"/>
        <v/>
      </c>
      <c r="AJ86" s="812"/>
      <c r="AK86" s="812"/>
      <c r="AL86" s="813"/>
      <c r="AM86" s="57"/>
      <c r="AQ86" s="743">
        <v>201</v>
      </c>
      <c r="AR86" s="744"/>
      <c r="AS86" s="744"/>
      <c r="AT86" s="745"/>
    </row>
    <row r="87" spans="6:46" ht="21" customHeight="1" thickBot="1" x14ac:dyDescent="0.35">
      <c r="F87" s="3"/>
      <c r="G87" s="179" t="s">
        <v>20</v>
      </c>
      <c r="H87" s="3"/>
      <c r="I87" s="53"/>
      <c r="J87" s="180"/>
      <c r="K87" s="53"/>
      <c r="L87" s="181"/>
      <c r="M87" s="53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6"/>
      <c r="Y87" s="55"/>
      <c r="Z87" s="55"/>
      <c r="AA87" s="182"/>
      <c r="AB87" s="182"/>
      <c r="AC87" s="182"/>
      <c r="AD87" s="182"/>
      <c r="AE87" s="182"/>
      <c r="AF87" s="182"/>
      <c r="AG87" s="182"/>
      <c r="AH87" s="183" t="s">
        <v>21</v>
      </c>
      <c r="AI87" s="683">
        <f>SUM(AI21:AL57)+SUM(AI68:AL86)</f>
        <v>0</v>
      </c>
      <c r="AJ87" s="684"/>
      <c r="AK87" s="684"/>
      <c r="AL87" s="685"/>
      <c r="AM87" s="57"/>
      <c r="AQ87" s="182"/>
      <c r="AR87" s="182"/>
      <c r="AS87" s="182"/>
      <c r="AT87" s="182"/>
    </row>
    <row r="88" spans="6:46" ht="6.75" customHeight="1" thickBot="1" x14ac:dyDescent="0.3">
      <c r="F88" s="184"/>
      <c r="G88" s="686"/>
      <c r="H88" s="686"/>
      <c r="I88" s="686"/>
      <c r="J88" s="686"/>
      <c r="K88" s="686"/>
      <c r="L88" s="686"/>
      <c r="M88" s="686"/>
      <c r="N88" s="686"/>
      <c r="O88" s="686"/>
      <c r="P88" s="686"/>
      <c r="Q88" s="686"/>
      <c r="R88" s="686"/>
      <c r="S88" s="686"/>
      <c r="T88" s="686"/>
      <c r="U88" s="686"/>
      <c r="V88" s="686"/>
      <c r="W88" s="686"/>
      <c r="X88" s="686"/>
      <c r="Y88" s="686"/>
      <c r="Z88" s="686"/>
      <c r="AA88" s="686"/>
      <c r="AB88" s="687"/>
      <c r="AC88" s="628"/>
      <c r="AD88" s="629"/>
      <c r="AE88" s="629"/>
      <c r="AF88" s="630"/>
      <c r="AG88" s="660"/>
      <c r="AH88" s="644"/>
      <c r="AI88" s="688" t="str">
        <f>IF(AG88="","",AG88*AC88)</f>
        <v/>
      </c>
      <c r="AJ88" s="688"/>
      <c r="AK88" s="688"/>
      <c r="AL88" s="689"/>
      <c r="AM88" s="57"/>
      <c r="AQ88" s="628"/>
      <c r="AR88" s="629"/>
      <c r="AS88" s="629"/>
      <c r="AT88" s="630"/>
    </row>
    <row r="89" spans="6:46" ht="17.100000000000001" customHeight="1" x14ac:dyDescent="0.25">
      <c r="F89" s="185">
        <v>1</v>
      </c>
      <c r="G89" s="829" t="s">
        <v>1093</v>
      </c>
      <c r="H89" s="829"/>
      <c r="I89" s="829"/>
      <c r="J89" s="829"/>
      <c r="K89" s="829"/>
      <c r="L89" s="829"/>
      <c r="M89" s="829"/>
      <c r="N89" s="829"/>
      <c r="O89" s="829"/>
      <c r="P89" s="829"/>
      <c r="Q89" s="829"/>
      <c r="R89" s="829"/>
      <c r="S89" s="829"/>
      <c r="T89" s="829"/>
      <c r="U89" s="829"/>
      <c r="V89" s="829"/>
      <c r="W89" s="829"/>
      <c r="X89" s="829"/>
      <c r="Y89" s="829"/>
      <c r="Z89" s="829"/>
      <c r="AA89" s="829"/>
      <c r="AB89" s="830"/>
      <c r="AC89" s="628">
        <v>8</v>
      </c>
      <c r="AD89" s="629"/>
      <c r="AE89" s="629"/>
      <c r="AF89" s="630"/>
      <c r="AG89" s="613"/>
      <c r="AH89" s="614"/>
      <c r="AI89" s="615" t="str">
        <f>IF(AG89="","",AG89*AC89)</f>
        <v/>
      </c>
      <c r="AJ89" s="615"/>
      <c r="AK89" s="615"/>
      <c r="AL89" s="616"/>
      <c r="AM89" s="57"/>
      <c r="AQ89" s="608"/>
      <c r="AR89" s="609"/>
      <c r="AS89" s="609"/>
      <c r="AT89" s="610"/>
    </row>
    <row r="90" spans="6:46" ht="17.100000000000001" customHeight="1" x14ac:dyDescent="0.25">
      <c r="F90" s="185">
        <v>2</v>
      </c>
      <c r="G90" s="395" t="s">
        <v>753</v>
      </c>
      <c r="H90" s="395"/>
      <c r="I90" s="395"/>
      <c r="J90" s="395"/>
      <c r="K90" s="395"/>
      <c r="L90" s="395"/>
      <c r="M90" s="395"/>
      <c r="N90" s="395"/>
      <c r="O90" s="395"/>
      <c r="P90" s="395"/>
      <c r="Q90" s="395"/>
      <c r="R90" s="395"/>
      <c r="S90" s="395"/>
      <c r="T90" s="395"/>
      <c r="U90" s="395"/>
      <c r="V90" s="395"/>
      <c r="W90" s="395"/>
      <c r="X90" s="395"/>
      <c r="Y90" s="395"/>
      <c r="Z90" s="395"/>
      <c r="AA90" s="395"/>
      <c r="AB90" s="469"/>
      <c r="AC90" s="608">
        <v>14</v>
      </c>
      <c r="AD90" s="609"/>
      <c r="AE90" s="609"/>
      <c r="AF90" s="610"/>
      <c r="AG90" s="613"/>
      <c r="AH90" s="614"/>
      <c r="AI90" s="615" t="str">
        <f>IF(AG90="","",AG90*AC90)</f>
        <v/>
      </c>
      <c r="AJ90" s="615"/>
      <c r="AK90" s="615"/>
      <c r="AL90" s="616"/>
      <c r="AM90" s="57"/>
      <c r="AQ90" s="608"/>
      <c r="AR90" s="609"/>
      <c r="AS90" s="609"/>
      <c r="AT90" s="610"/>
    </row>
    <row r="91" spans="6:46" ht="17.100000000000001" customHeight="1" x14ac:dyDescent="0.25">
      <c r="F91" s="185">
        <v>3</v>
      </c>
      <c r="G91" s="395" t="s">
        <v>754</v>
      </c>
      <c r="H91" s="395"/>
      <c r="I91" s="395"/>
      <c r="J91" s="395"/>
      <c r="K91" s="395"/>
      <c r="L91" s="395"/>
      <c r="M91" s="395"/>
      <c r="N91" s="395"/>
      <c r="O91" s="395"/>
      <c r="P91" s="395"/>
      <c r="Q91" s="395"/>
      <c r="R91" s="395"/>
      <c r="S91" s="395"/>
      <c r="T91" s="395"/>
      <c r="U91" s="395"/>
      <c r="V91" s="395"/>
      <c r="W91" s="395"/>
      <c r="X91" s="395"/>
      <c r="Y91" s="395"/>
      <c r="Z91" s="395"/>
      <c r="AA91" s="395"/>
      <c r="AB91" s="469"/>
      <c r="AC91" s="608">
        <v>275</v>
      </c>
      <c r="AD91" s="609"/>
      <c r="AE91" s="609"/>
      <c r="AF91" s="610"/>
      <c r="AG91" s="613"/>
      <c r="AH91" s="614"/>
      <c r="AI91" s="615" t="str">
        <f t="shared" ref="AI91:AI108" si="8">IF(AG91="","",AG91*AC91)</f>
        <v/>
      </c>
      <c r="AJ91" s="615"/>
      <c r="AK91" s="615"/>
      <c r="AL91" s="616"/>
      <c r="AM91" s="57"/>
      <c r="AQ91" s="608"/>
      <c r="AR91" s="609"/>
      <c r="AS91" s="609"/>
      <c r="AT91" s="610"/>
    </row>
    <row r="92" spans="6:46" ht="17.100000000000001" customHeight="1" x14ac:dyDescent="0.25">
      <c r="F92" s="185">
        <v>4</v>
      </c>
      <c r="G92" s="607" t="s">
        <v>1133</v>
      </c>
      <c r="H92" s="606"/>
      <c r="I92" s="606"/>
      <c r="J92" s="606"/>
      <c r="K92" s="606"/>
      <c r="L92" s="606"/>
      <c r="M92" s="606"/>
      <c r="N92" s="606"/>
      <c r="O92" s="606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469"/>
      <c r="AC92" s="608">
        <v>20306</v>
      </c>
      <c r="AD92" s="609"/>
      <c r="AE92" s="609"/>
      <c r="AF92" s="610"/>
      <c r="AG92" s="613"/>
      <c r="AH92" s="614"/>
      <c r="AI92" s="615" t="str">
        <f t="shared" si="8"/>
        <v/>
      </c>
      <c r="AJ92" s="615"/>
      <c r="AK92" s="615"/>
      <c r="AL92" s="616"/>
      <c r="AM92" s="57"/>
      <c r="AQ92" s="608"/>
      <c r="AR92" s="609"/>
      <c r="AS92" s="609"/>
      <c r="AT92" s="610"/>
    </row>
    <row r="93" spans="6:46" ht="17.100000000000001" customHeight="1" x14ac:dyDescent="0.25">
      <c r="F93" s="185">
        <v>5</v>
      </c>
      <c r="G93" s="395" t="s">
        <v>1134</v>
      </c>
      <c r="H93" s="395"/>
      <c r="I93" s="395"/>
      <c r="J93" s="395"/>
      <c r="K93" s="395"/>
      <c r="L93" s="395"/>
      <c r="M93" s="395"/>
      <c r="N93" s="395"/>
      <c r="O93" s="395"/>
      <c r="P93" s="395"/>
      <c r="Q93" s="395"/>
      <c r="R93" s="395"/>
      <c r="S93" s="395"/>
      <c r="T93" s="395"/>
      <c r="U93" s="395"/>
      <c r="V93" s="395"/>
      <c r="W93" s="395"/>
      <c r="X93" s="395"/>
      <c r="Y93" s="395"/>
      <c r="Z93" s="395"/>
      <c r="AA93" s="395"/>
      <c r="AB93" s="469"/>
      <c r="AC93" s="608">
        <v>24055</v>
      </c>
      <c r="AD93" s="609"/>
      <c r="AE93" s="609"/>
      <c r="AF93" s="610"/>
      <c r="AG93" s="613"/>
      <c r="AH93" s="614"/>
      <c r="AI93" s="615" t="str">
        <f t="shared" si="8"/>
        <v/>
      </c>
      <c r="AJ93" s="615"/>
      <c r="AK93" s="615"/>
      <c r="AL93" s="616"/>
      <c r="AM93" s="57"/>
      <c r="AQ93" s="608"/>
      <c r="AR93" s="609"/>
      <c r="AS93" s="609"/>
      <c r="AT93" s="610"/>
    </row>
    <row r="94" spans="6:46" ht="17.100000000000001" customHeight="1" x14ac:dyDescent="0.25">
      <c r="F94" s="185">
        <v>6</v>
      </c>
      <c r="G94" s="568" t="s">
        <v>1131</v>
      </c>
      <c r="P94" s="395"/>
      <c r="Q94" s="395"/>
      <c r="R94" s="395"/>
      <c r="S94" s="395"/>
      <c r="T94" s="395"/>
      <c r="U94" s="395"/>
      <c r="V94" s="395"/>
      <c r="W94" s="395"/>
      <c r="X94" s="395"/>
      <c r="Y94" s="395"/>
      <c r="Z94" s="395"/>
      <c r="AA94" s="395"/>
      <c r="AB94" s="469"/>
      <c r="AC94" s="608">
        <v>19238</v>
      </c>
      <c r="AD94" s="609"/>
      <c r="AE94" s="609"/>
      <c r="AF94" s="610"/>
      <c r="AG94" s="613"/>
      <c r="AH94" s="614"/>
      <c r="AI94" s="615" t="str">
        <f t="shared" si="8"/>
        <v/>
      </c>
      <c r="AJ94" s="615"/>
      <c r="AK94" s="615"/>
      <c r="AL94" s="616"/>
      <c r="AM94" s="57"/>
      <c r="AQ94" s="608"/>
      <c r="AR94" s="609"/>
      <c r="AS94" s="609"/>
      <c r="AT94" s="610"/>
    </row>
    <row r="95" spans="6:46" ht="17.100000000000001" customHeight="1" x14ac:dyDescent="0.25">
      <c r="F95" s="185">
        <v>7</v>
      </c>
      <c r="G95" s="395" t="s">
        <v>1136</v>
      </c>
      <c r="H95" s="395"/>
      <c r="I95" s="395"/>
      <c r="J95" s="395"/>
      <c r="K95" s="395"/>
      <c r="L95" s="395"/>
      <c r="M95" s="395"/>
      <c r="N95" s="395"/>
      <c r="O95" s="395"/>
      <c r="P95" s="395"/>
      <c r="Q95" s="395"/>
      <c r="R95" s="395"/>
      <c r="S95" s="395"/>
      <c r="T95" s="395"/>
      <c r="U95" s="395"/>
      <c r="V95" s="395"/>
      <c r="W95" s="395"/>
      <c r="X95" s="395"/>
      <c r="Y95" s="395"/>
      <c r="Z95" s="395"/>
      <c r="AA95" s="395"/>
      <c r="AB95" s="469"/>
      <c r="AC95" s="608">
        <v>21777</v>
      </c>
      <c r="AD95" s="609"/>
      <c r="AE95" s="609"/>
      <c r="AF95" s="610"/>
      <c r="AG95" s="613"/>
      <c r="AH95" s="614"/>
      <c r="AI95" s="615" t="str">
        <f t="shared" si="8"/>
        <v/>
      </c>
      <c r="AJ95" s="615"/>
      <c r="AK95" s="615"/>
      <c r="AL95" s="616"/>
      <c r="AM95" s="57"/>
      <c r="AQ95" s="608"/>
      <c r="AR95" s="609"/>
      <c r="AS95" s="609"/>
      <c r="AT95" s="610"/>
    </row>
    <row r="96" spans="6:46" ht="17.100000000000001" customHeight="1" x14ac:dyDescent="0.25">
      <c r="F96" s="185">
        <v>8</v>
      </c>
      <c r="G96" s="395" t="s">
        <v>849</v>
      </c>
      <c r="H96" s="395"/>
      <c r="I96" s="395"/>
      <c r="J96" s="395"/>
      <c r="K96" s="395"/>
      <c r="L96" s="395"/>
      <c r="M96" s="395"/>
      <c r="N96" s="395"/>
      <c r="O96" s="395"/>
      <c r="P96" s="395"/>
      <c r="Q96" s="395"/>
      <c r="R96" s="395"/>
      <c r="S96" s="395"/>
      <c r="T96" s="395"/>
      <c r="U96" s="395"/>
      <c r="V96" s="395"/>
      <c r="W96" s="395"/>
      <c r="X96" s="395"/>
      <c r="Y96" s="395"/>
      <c r="Z96" s="395"/>
      <c r="AA96" s="395"/>
      <c r="AB96" s="469"/>
      <c r="AC96" s="608">
        <v>90</v>
      </c>
      <c r="AD96" s="609"/>
      <c r="AE96" s="609"/>
      <c r="AF96" s="610"/>
      <c r="AG96" s="613"/>
      <c r="AH96" s="614"/>
      <c r="AI96" s="615" t="str">
        <f t="shared" si="8"/>
        <v/>
      </c>
      <c r="AJ96" s="615"/>
      <c r="AK96" s="615"/>
      <c r="AL96" s="616"/>
      <c r="AM96" s="57"/>
      <c r="AQ96" s="608"/>
      <c r="AR96" s="609"/>
      <c r="AS96" s="609"/>
      <c r="AT96" s="610"/>
    </row>
    <row r="97" spans="6:46" ht="17.100000000000001" customHeight="1" x14ac:dyDescent="0.25">
      <c r="F97" s="185">
        <v>9</v>
      </c>
      <c r="G97" s="395" t="s">
        <v>757</v>
      </c>
      <c r="H97" s="395"/>
      <c r="I97" s="395"/>
      <c r="J97" s="395"/>
      <c r="K97" s="395"/>
      <c r="L97" s="395"/>
      <c r="M97" s="395"/>
      <c r="N97" s="395"/>
      <c r="O97" s="395"/>
      <c r="P97" s="395"/>
      <c r="Q97" s="395"/>
      <c r="R97" s="395"/>
      <c r="S97" s="395"/>
      <c r="T97" s="395"/>
      <c r="U97" s="395"/>
      <c r="V97" s="395"/>
      <c r="W97" s="395"/>
      <c r="X97" s="395"/>
      <c r="Y97" s="395"/>
      <c r="Z97" s="395"/>
      <c r="AA97" s="395"/>
      <c r="AB97" s="469"/>
      <c r="AC97" s="608">
        <v>120</v>
      </c>
      <c r="AD97" s="609"/>
      <c r="AE97" s="609"/>
      <c r="AF97" s="610"/>
      <c r="AG97" s="613"/>
      <c r="AH97" s="614"/>
      <c r="AI97" s="615" t="str">
        <f t="shared" si="8"/>
        <v/>
      </c>
      <c r="AJ97" s="615"/>
      <c r="AK97" s="615"/>
      <c r="AL97" s="616"/>
      <c r="AM97" s="57"/>
      <c r="AQ97" s="608"/>
      <c r="AR97" s="609"/>
      <c r="AS97" s="609"/>
      <c r="AT97" s="610"/>
    </row>
    <row r="98" spans="6:46" ht="17.100000000000001" customHeight="1" x14ac:dyDescent="0.25">
      <c r="F98" s="185">
        <v>10</v>
      </c>
      <c r="G98" s="395" t="s">
        <v>850</v>
      </c>
      <c r="H98" s="395"/>
      <c r="I98" s="395"/>
      <c r="J98" s="395"/>
      <c r="K98" s="395"/>
      <c r="L98" s="395"/>
      <c r="M98" s="395"/>
      <c r="N98" s="395"/>
      <c r="O98" s="395"/>
      <c r="P98" s="395"/>
      <c r="Q98" s="395"/>
      <c r="R98" s="395"/>
      <c r="S98" s="395"/>
      <c r="T98" s="395"/>
      <c r="U98" s="395"/>
      <c r="V98" s="395"/>
      <c r="W98" s="395"/>
      <c r="X98" s="395"/>
      <c r="Y98" s="395"/>
      <c r="Z98" s="395"/>
      <c r="AA98" s="395"/>
      <c r="AB98" s="469"/>
      <c r="AC98" s="608">
        <v>650</v>
      </c>
      <c r="AD98" s="609"/>
      <c r="AE98" s="609"/>
      <c r="AF98" s="610"/>
      <c r="AG98" s="613"/>
      <c r="AH98" s="614"/>
      <c r="AI98" s="615" t="str">
        <f t="shared" si="8"/>
        <v/>
      </c>
      <c r="AJ98" s="615"/>
      <c r="AK98" s="615"/>
      <c r="AL98" s="616"/>
      <c r="AM98" s="57"/>
      <c r="AQ98" s="608"/>
      <c r="AR98" s="609"/>
      <c r="AS98" s="609"/>
      <c r="AT98" s="610"/>
    </row>
    <row r="99" spans="6:46" ht="17.100000000000001" customHeight="1" x14ac:dyDescent="0.25">
      <c r="F99" s="185">
        <v>11</v>
      </c>
      <c r="G99" s="395" t="s">
        <v>851</v>
      </c>
      <c r="H99" s="395"/>
      <c r="I99" s="395"/>
      <c r="J99" s="395"/>
      <c r="K99" s="395"/>
      <c r="L99" s="395"/>
      <c r="M99" s="395"/>
      <c r="N99" s="395"/>
      <c r="O99" s="395"/>
      <c r="P99" s="395"/>
      <c r="Q99" s="395"/>
      <c r="R99" s="395"/>
      <c r="S99" s="395"/>
      <c r="T99" s="395"/>
      <c r="U99" s="395"/>
      <c r="V99" s="395"/>
      <c r="W99" s="395"/>
      <c r="X99" s="395"/>
      <c r="Y99" s="395"/>
      <c r="Z99" s="395"/>
      <c r="AA99" s="395"/>
      <c r="AB99" s="469"/>
      <c r="AC99" s="608">
        <v>1000</v>
      </c>
      <c r="AD99" s="609"/>
      <c r="AE99" s="609"/>
      <c r="AF99" s="610"/>
      <c r="AG99" s="613"/>
      <c r="AH99" s="614"/>
      <c r="AI99" s="615" t="str">
        <f t="shared" si="8"/>
        <v/>
      </c>
      <c r="AJ99" s="615"/>
      <c r="AK99" s="615"/>
      <c r="AL99" s="616"/>
      <c r="AM99" s="57"/>
      <c r="AQ99" s="608"/>
      <c r="AR99" s="609"/>
      <c r="AS99" s="609"/>
      <c r="AT99" s="610"/>
    </row>
    <row r="100" spans="6:46" ht="17.100000000000001" customHeight="1" x14ac:dyDescent="0.25">
      <c r="F100" s="185">
        <v>12</v>
      </c>
      <c r="G100" s="395" t="s">
        <v>852</v>
      </c>
      <c r="H100" s="395"/>
      <c r="I100" s="395"/>
      <c r="J100" s="395"/>
      <c r="K100" s="395"/>
      <c r="L100" s="395"/>
      <c r="M100" s="395"/>
      <c r="N100" s="395"/>
      <c r="O100" s="395"/>
      <c r="P100" s="395"/>
      <c r="Q100" s="395"/>
      <c r="R100" s="395"/>
      <c r="S100" s="395"/>
      <c r="T100" s="395"/>
      <c r="U100" s="395"/>
      <c r="V100" s="395"/>
      <c r="W100" s="395"/>
      <c r="X100" s="395"/>
      <c r="Y100" s="395"/>
      <c r="Z100" s="395"/>
      <c r="AA100" s="395"/>
      <c r="AB100" s="469"/>
      <c r="AC100" s="608">
        <v>4215</v>
      </c>
      <c r="AD100" s="609"/>
      <c r="AE100" s="609"/>
      <c r="AF100" s="610"/>
      <c r="AG100" s="613"/>
      <c r="AH100" s="614"/>
      <c r="AI100" s="615" t="str">
        <f t="shared" si="8"/>
        <v/>
      </c>
      <c r="AJ100" s="615"/>
      <c r="AK100" s="615"/>
      <c r="AL100" s="616"/>
      <c r="AM100" s="57"/>
      <c r="AQ100" s="608"/>
      <c r="AR100" s="609"/>
      <c r="AS100" s="609"/>
      <c r="AT100" s="610"/>
    </row>
    <row r="101" spans="6:46" ht="17.100000000000001" customHeight="1" x14ac:dyDescent="0.25">
      <c r="F101" s="185">
        <v>13</v>
      </c>
      <c r="G101" s="395" t="s">
        <v>853</v>
      </c>
      <c r="H101" s="395"/>
      <c r="I101" s="395"/>
      <c r="J101" s="395"/>
      <c r="K101" s="395"/>
      <c r="L101" s="395"/>
      <c r="M101" s="395"/>
      <c r="N101" s="395"/>
      <c r="O101" s="395"/>
      <c r="P101" s="395"/>
      <c r="Q101" s="395"/>
      <c r="R101" s="395"/>
      <c r="S101" s="395"/>
      <c r="T101" s="395"/>
      <c r="U101" s="395"/>
      <c r="V101" s="395"/>
      <c r="W101" s="395"/>
      <c r="X101" s="395"/>
      <c r="Y101" s="395"/>
      <c r="Z101" s="395"/>
      <c r="AA101" s="395"/>
      <c r="AB101" s="469"/>
      <c r="AC101" s="608">
        <v>4808</v>
      </c>
      <c r="AD101" s="609"/>
      <c r="AE101" s="609"/>
      <c r="AF101" s="610"/>
      <c r="AG101" s="613"/>
      <c r="AH101" s="614"/>
      <c r="AI101" s="615" t="str">
        <f t="shared" si="8"/>
        <v/>
      </c>
      <c r="AJ101" s="615"/>
      <c r="AK101" s="615"/>
      <c r="AL101" s="616"/>
      <c r="AM101" s="57"/>
      <c r="AQ101" s="608"/>
      <c r="AR101" s="609"/>
      <c r="AS101" s="609"/>
      <c r="AT101" s="610"/>
    </row>
    <row r="102" spans="6:46" ht="17.100000000000001" customHeight="1" x14ac:dyDescent="0.25">
      <c r="F102" s="185">
        <v>14</v>
      </c>
      <c r="G102" s="395" t="s">
        <v>708</v>
      </c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  <c r="R102" s="395"/>
      <c r="S102" s="395"/>
      <c r="T102" s="395"/>
      <c r="U102" s="395"/>
      <c r="V102" s="395"/>
      <c r="W102" s="395"/>
      <c r="X102" s="395"/>
      <c r="Y102" s="395"/>
      <c r="Z102" s="395"/>
      <c r="AA102" s="395"/>
      <c r="AB102" s="469"/>
      <c r="AC102" s="608">
        <v>900</v>
      </c>
      <c r="AD102" s="609"/>
      <c r="AE102" s="609"/>
      <c r="AF102" s="610"/>
      <c r="AG102" s="613"/>
      <c r="AH102" s="614"/>
      <c r="AI102" s="615" t="str">
        <f t="shared" ref="AI102:AI103" si="9">IF(AG102="","",AG102*AC102)</f>
        <v/>
      </c>
      <c r="AJ102" s="615"/>
      <c r="AK102" s="615"/>
      <c r="AL102" s="616"/>
      <c r="AM102" s="57"/>
      <c r="AQ102" s="608"/>
      <c r="AR102" s="609"/>
      <c r="AS102" s="609"/>
      <c r="AT102" s="610"/>
    </row>
    <row r="103" spans="6:46" ht="17.100000000000001" customHeight="1" x14ac:dyDescent="0.25">
      <c r="F103" s="185">
        <v>15</v>
      </c>
      <c r="G103" s="617"/>
      <c r="H103" s="617"/>
      <c r="I103" s="617"/>
      <c r="J103" s="617"/>
      <c r="K103" s="617"/>
      <c r="L103" s="617"/>
      <c r="M103" s="617"/>
      <c r="N103" s="617"/>
      <c r="O103" s="617"/>
      <c r="P103" s="617"/>
      <c r="Q103" s="617"/>
      <c r="R103" s="617"/>
      <c r="S103" s="617"/>
      <c r="T103" s="617"/>
      <c r="U103" s="617"/>
      <c r="V103" s="617"/>
      <c r="W103" s="617"/>
      <c r="X103" s="617"/>
      <c r="Y103" s="617"/>
      <c r="Z103" s="617"/>
      <c r="AA103" s="617"/>
      <c r="AB103" s="618"/>
      <c r="AC103" s="608"/>
      <c r="AD103" s="609"/>
      <c r="AE103" s="609"/>
      <c r="AF103" s="610"/>
      <c r="AG103" s="613"/>
      <c r="AH103" s="614"/>
      <c r="AI103" s="615" t="str">
        <f t="shared" si="9"/>
        <v/>
      </c>
      <c r="AJ103" s="615"/>
      <c r="AK103" s="615"/>
      <c r="AL103" s="616"/>
      <c r="AM103" s="57"/>
      <c r="AQ103" s="608"/>
      <c r="AR103" s="609"/>
      <c r="AS103" s="609"/>
      <c r="AT103" s="610"/>
    </row>
    <row r="104" spans="6:46" ht="17.100000000000001" customHeight="1" x14ac:dyDescent="0.25">
      <c r="F104" s="185">
        <v>16</v>
      </c>
      <c r="G104" s="617"/>
      <c r="H104" s="617"/>
      <c r="I104" s="617"/>
      <c r="J104" s="617"/>
      <c r="K104" s="617"/>
      <c r="L104" s="617"/>
      <c r="M104" s="617"/>
      <c r="N104" s="617"/>
      <c r="O104" s="617"/>
      <c r="P104" s="617"/>
      <c r="Q104" s="617"/>
      <c r="R104" s="617"/>
      <c r="S104" s="617"/>
      <c r="T104" s="617"/>
      <c r="U104" s="617"/>
      <c r="V104" s="617"/>
      <c r="W104" s="617"/>
      <c r="X104" s="617"/>
      <c r="Y104" s="617"/>
      <c r="Z104" s="617"/>
      <c r="AA104" s="617"/>
      <c r="AB104" s="618"/>
      <c r="AC104" s="608"/>
      <c r="AD104" s="609"/>
      <c r="AE104" s="609"/>
      <c r="AF104" s="610"/>
      <c r="AG104" s="613"/>
      <c r="AH104" s="614"/>
      <c r="AI104" s="615" t="str">
        <f t="shared" si="8"/>
        <v/>
      </c>
      <c r="AJ104" s="615"/>
      <c r="AK104" s="615"/>
      <c r="AL104" s="616"/>
      <c r="AM104" s="57"/>
      <c r="AQ104" s="608"/>
      <c r="AR104" s="609"/>
      <c r="AS104" s="609"/>
      <c r="AT104" s="610"/>
    </row>
    <row r="105" spans="6:46" ht="17.100000000000001" customHeight="1" x14ac:dyDescent="0.25">
      <c r="F105" s="185">
        <v>17</v>
      </c>
      <c r="G105" s="617"/>
      <c r="H105" s="617"/>
      <c r="I105" s="617"/>
      <c r="J105" s="617"/>
      <c r="K105" s="617"/>
      <c r="L105" s="617"/>
      <c r="M105" s="617"/>
      <c r="N105" s="617"/>
      <c r="O105" s="617"/>
      <c r="P105" s="617"/>
      <c r="Q105" s="617"/>
      <c r="R105" s="617"/>
      <c r="S105" s="617"/>
      <c r="T105" s="617"/>
      <c r="U105" s="617"/>
      <c r="V105" s="617"/>
      <c r="W105" s="617"/>
      <c r="X105" s="617"/>
      <c r="Y105" s="617"/>
      <c r="Z105" s="617"/>
      <c r="AA105" s="617"/>
      <c r="AB105" s="618"/>
      <c r="AC105" s="608"/>
      <c r="AD105" s="609"/>
      <c r="AE105" s="609"/>
      <c r="AF105" s="610"/>
      <c r="AG105" s="613"/>
      <c r="AH105" s="614"/>
      <c r="AI105" s="615" t="str">
        <f t="shared" si="8"/>
        <v/>
      </c>
      <c r="AJ105" s="615"/>
      <c r="AK105" s="615"/>
      <c r="AL105" s="616"/>
      <c r="AM105" s="57"/>
      <c r="AQ105" s="608"/>
      <c r="AR105" s="609"/>
      <c r="AS105" s="609"/>
      <c r="AT105" s="610"/>
    </row>
    <row r="106" spans="6:46" ht="17.100000000000001" customHeight="1" x14ac:dyDescent="0.25">
      <c r="F106" s="185">
        <v>18</v>
      </c>
      <c r="G106" s="617"/>
      <c r="H106" s="617"/>
      <c r="I106" s="617"/>
      <c r="J106" s="617"/>
      <c r="K106" s="617"/>
      <c r="L106" s="617"/>
      <c r="M106" s="617"/>
      <c r="N106" s="617"/>
      <c r="O106" s="617"/>
      <c r="P106" s="617"/>
      <c r="Q106" s="617"/>
      <c r="R106" s="617"/>
      <c r="S106" s="617"/>
      <c r="T106" s="617"/>
      <c r="U106" s="617"/>
      <c r="V106" s="617"/>
      <c r="W106" s="617"/>
      <c r="X106" s="617"/>
      <c r="Y106" s="617"/>
      <c r="Z106" s="617"/>
      <c r="AA106" s="617"/>
      <c r="AB106" s="618"/>
      <c r="AC106" s="608"/>
      <c r="AD106" s="609"/>
      <c r="AE106" s="609"/>
      <c r="AF106" s="610"/>
      <c r="AG106" s="613"/>
      <c r="AH106" s="614"/>
      <c r="AI106" s="615" t="str">
        <f t="shared" si="8"/>
        <v/>
      </c>
      <c r="AJ106" s="615"/>
      <c r="AK106" s="615"/>
      <c r="AL106" s="616"/>
      <c r="AM106" s="57"/>
      <c r="AQ106" s="608"/>
      <c r="AR106" s="609"/>
      <c r="AS106" s="609"/>
      <c r="AT106" s="610"/>
    </row>
    <row r="107" spans="6:46" ht="17.100000000000001" customHeight="1" x14ac:dyDescent="0.25">
      <c r="F107" s="185">
        <v>19</v>
      </c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618"/>
      <c r="AC107" s="608"/>
      <c r="AD107" s="609"/>
      <c r="AE107" s="609"/>
      <c r="AF107" s="610"/>
      <c r="AG107" s="613"/>
      <c r="AH107" s="614"/>
      <c r="AI107" s="615" t="str">
        <f t="shared" si="8"/>
        <v/>
      </c>
      <c r="AJ107" s="615"/>
      <c r="AK107" s="615"/>
      <c r="AL107" s="616"/>
      <c r="AM107" s="57"/>
      <c r="AQ107" s="608"/>
      <c r="AR107" s="609"/>
      <c r="AS107" s="609"/>
      <c r="AT107" s="610"/>
    </row>
    <row r="108" spans="6:46" ht="17.100000000000001" customHeight="1" thickBot="1" x14ac:dyDescent="0.3">
      <c r="F108" s="186">
        <v>20</v>
      </c>
      <c r="G108" s="677"/>
      <c r="H108" s="677"/>
      <c r="I108" s="677"/>
      <c r="J108" s="677"/>
      <c r="K108" s="677"/>
      <c r="L108" s="677"/>
      <c r="M108" s="677"/>
      <c r="N108" s="677"/>
      <c r="O108" s="677"/>
      <c r="P108" s="677"/>
      <c r="Q108" s="677"/>
      <c r="R108" s="677"/>
      <c r="S108" s="677"/>
      <c r="T108" s="677"/>
      <c r="U108" s="677"/>
      <c r="V108" s="677"/>
      <c r="W108" s="677"/>
      <c r="X108" s="677"/>
      <c r="Y108" s="677"/>
      <c r="Z108" s="677"/>
      <c r="AA108" s="677"/>
      <c r="AB108" s="678"/>
      <c r="AC108" s="619"/>
      <c r="AD108" s="620"/>
      <c r="AE108" s="620"/>
      <c r="AF108" s="621"/>
      <c r="AG108" s="661"/>
      <c r="AH108" s="653"/>
      <c r="AI108" s="679" t="str">
        <f t="shared" si="8"/>
        <v/>
      </c>
      <c r="AJ108" s="679"/>
      <c r="AK108" s="679"/>
      <c r="AL108" s="680"/>
      <c r="AM108" s="57"/>
      <c r="AQ108" s="619"/>
      <c r="AR108" s="620"/>
      <c r="AS108" s="620"/>
      <c r="AT108" s="621"/>
    </row>
    <row r="109" spans="6:46" ht="21" customHeight="1" thickBot="1" x14ac:dyDescent="0.3">
      <c r="AH109" s="85" t="s">
        <v>344</v>
      </c>
      <c r="AI109" s="674">
        <f>SUM(AI87:AL108)</f>
        <v>0</v>
      </c>
      <c r="AJ109" s="675"/>
      <c r="AK109" s="675"/>
      <c r="AL109" s="676"/>
    </row>
    <row r="110" spans="6:46" ht="15.75" thickTop="1" x14ac:dyDescent="0.25"/>
  </sheetData>
  <protectedRanges>
    <protectedRange sqref="AI43:AJ51 AI21:AJ40 AI68:AJ108" name="Range1_1"/>
    <protectedRange sqref="AI54:AJ57" name="Range1_1_1"/>
  </protectedRanges>
  <mergeCells count="333">
    <mergeCell ref="AC101:AF101"/>
    <mergeCell ref="AC98:AF98"/>
    <mergeCell ref="AC99:AF99"/>
    <mergeCell ref="AC102:AF102"/>
    <mergeCell ref="AC100:AF100"/>
    <mergeCell ref="AC89:AF89"/>
    <mergeCell ref="AC90:AF90"/>
    <mergeCell ref="AC91:AF91"/>
    <mergeCell ref="AC92:AF92"/>
    <mergeCell ref="AC93:AF93"/>
    <mergeCell ref="AC94:AF94"/>
    <mergeCell ref="AC95:AF95"/>
    <mergeCell ref="AC96:AF96"/>
    <mergeCell ref="AC97:AF97"/>
    <mergeCell ref="I9:W10"/>
    <mergeCell ref="X9:AF10"/>
    <mergeCell ref="AG9:AL10"/>
    <mergeCell ref="AC14:AF17"/>
    <mergeCell ref="AG14:AH17"/>
    <mergeCell ref="AI14:AL17"/>
    <mergeCell ref="I3:W4"/>
    <mergeCell ref="X3:AL4"/>
    <mergeCell ref="I6:W7"/>
    <mergeCell ref="X6:AB7"/>
    <mergeCell ref="AC6:AF7"/>
    <mergeCell ref="AG6:AL7"/>
    <mergeCell ref="AQ14:AT17"/>
    <mergeCell ref="A15:W17"/>
    <mergeCell ref="X15:AB17"/>
    <mergeCell ref="AC18:AF18"/>
    <mergeCell ref="F21:F24"/>
    <mergeCell ref="AC21:AF21"/>
    <mergeCell ref="AG21:AH21"/>
    <mergeCell ref="AI21:AL21"/>
    <mergeCell ref="AQ21:AT21"/>
    <mergeCell ref="AC22:AF22"/>
    <mergeCell ref="AC24:AF24"/>
    <mergeCell ref="AG24:AH24"/>
    <mergeCell ref="AI24:AL24"/>
    <mergeCell ref="AQ24:AT24"/>
    <mergeCell ref="AG22:AH22"/>
    <mergeCell ref="AI22:AL22"/>
    <mergeCell ref="AQ22:AT22"/>
    <mergeCell ref="AC23:AF23"/>
    <mergeCell ref="AG23:AH23"/>
    <mergeCell ref="AI23:AL23"/>
    <mergeCell ref="AQ23:AT23"/>
    <mergeCell ref="AC30:AF30"/>
    <mergeCell ref="AG30:AH30"/>
    <mergeCell ref="AI30:AL30"/>
    <mergeCell ref="AQ30:AT30"/>
    <mergeCell ref="AG27:AH27"/>
    <mergeCell ref="AI27:AL27"/>
    <mergeCell ref="AQ27:AT27"/>
    <mergeCell ref="AC28:AF28"/>
    <mergeCell ref="AG28:AH28"/>
    <mergeCell ref="AI28:AL28"/>
    <mergeCell ref="AG25:AH25"/>
    <mergeCell ref="AI25:AL25"/>
    <mergeCell ref="AQ25:AT25"/>
    <mergeCell ref="AC26:AF26"/>
    <mergeCell ref="AG26:AH26"/>
    <mergeCell ref="AI26:AL26"/>
    <mergeCell ref="AQ26:AT26"/>
    <mergeCell ref="AC27:AF27"/>
    <mergeCell ref="AC29:AF29"/>
    <mergeCell ref="AG29:AH29"/>
    <mergeCell ref="AI29:AL29"/>
    <mergeCell ref="AQ29:AT29"/>
    <mergeCell ref="AQ28:AT28"/>
    <mergeCell ref="AI33:AL33"/>
    <mergeCell ref="AQ33:AT33"/>
    <mergeCell ref="AC34:AF34"/>
    <mergeCell ref="AG34:AH34"/>
    <mergeCell ref="AI34:AL34"/>
    <mergeCell ref="AQ34:AT34"/>
    <mergeCell ref="F31:F35"/>
    <mergeCell ref="AC31:AF31"/>
    <mergeCell ref="AG31:AH31"/>
    <mergeCell ref="AI31:AL31"/>
    <mergeCell ref="AQ31:AT31"/>
    <mergeCell ref="AC32:AF32"/>
    <mergeCell ref="AG32:AH32"/>
    <mergeCell ref="AI32:AL32"/>
    <mergeCell ref="AQ32:AT32"/>
    <mergeCell ref="AC33:AF33"/>
    <mergeCell ref="AC35:AF35"/>
    <mergeCell ref="AG35:AH35"/>
    <mergeCell ref="AI35:AL35"/>
    <mergeCell ref="AQ35:AT35"/>
    <mergeCell ref="F25:F30"/>
    <mergeCell ref="AC25:AF25"/>
    <mergeCell ref="F36:F40"/>
    <mergeCell ref="AC36:AF36"/>
    <mergeCell ref="AG36:AH36"/>
    <mergeCell ref="AI36:AL36"/>
    <mergeCell ref="AQ36:AT36"/>
    <mergeCell ref="AC37:AF37"/>
    <mergeCell ref="AC39:AF39"/>
    <mergeCell ref="AG39:AH39"/>
    <mergeCell ref="AI39:AL39"/>
    <mergeCell ref="AQ39:AT39"/>
    <mergeCell ref="AC40:AF40"/>
    <mergeCell ref="AG40:AH40"/>
    <mergeCell ref="AI40:AL40"/>
    <mergeCell ref="AQ40:AT40"/>
    <mergeCell ref="AG37:AH37"/>
    <mergeCell ref="AI37:AL37"/>
    <mergeCell ref="AQ37:AT37"/>
    <mergeCell ref="AC38:AF38"/>
    <mergeCell ref="AG38:AH38"/>
    <mergeCell ref="AI38:AL38"/>
    <mergeCell ref="AQ38:AT38"/>
    <mergeCell ref="AG33:AH33"/>
    <mergeCell ref="AG45:AH45"/>
    <mergeCell ref="AI45:AL45"/>
    <mergeCell ref="AQ45:AT45"/>
    <mergeCell ref="AC46:AF46"/>
    <mergeCell ref="AG46:AH46"/>
    <mergeCell ref="AI46:AL46"/>
    <mergeCell ref="AQ46:AT46"/>
    <mergeCell ref="F43:F46"/>
    <mergeCell ref="AC43:AF43"/>
    <mergeCell ref="AG43:AH43"/>
    <mergeCell ref="AI43:AL43"/>
    <mergeCell ref="AQ43:AT43"/>
    <mergeCell ref="AC44:AF44"/>
    <mergeCell ref="AG44:AH44"/>
    <mergeCell ref="AI44:AL44"/>
    <mergeCell ref="AQ44:AT44"/>
    <mergeCell ref="AC45:AF45"/>
    <mergeCell ref="AG49:AH49"/>
    <mergeCell ref="AI49:AL49"/>
    <mergeCell ref="AQ49:AT49"/>
    <mergeCell ref="AC50:AF50"/>
    <mergeCell ref="AG50:AH50"/>
    <mergeCell ref="AI50:AL50"/>
    <mergeCell ref="AQ50:AT50"/>
    <mergeCell ref="F47:F51"/>
    <mergeCell ref="AC47:AF47"/>
    <mergeCell ref="AG47:AH47"/>
    <mergeCell ref="AI47:AL47"/>
    <mergeCell ref="AQ47:AT47"/>
    <mergeCell ref="AC48:AF48"/>
    <mergeCell ref="AG48:AH48"/>
    <mergeCell ref="AI48:AL48"/>
    <mergeCell ref="AQ48:AT48"/>
    <mergeCell ref="AC49:AF49"/>
    <mergeCell ref="AC51:AF51"/>
    <mergeCell ref="AG51:AH51"/>
    <mergeCell ref="AI51:AL51"/>
    <mergeCell ref="AQ51:AT51"/>
    <mergeCell ref="F54:F57"/>
    <mergeCell ref="AC54:AF54"/>
    <mergeCell ref="AG54:AH54"/>
    <mergeCell ref="AI54:AL54"/>
    <mergeCell ref="AQ54:AT54"/>
    <mergeCell ref="AC56:AF56"/>
    <mergeCell ref="V61:AL61"/>
    <mergeCell ref="AC62:AF65"/>
    <mergeCell ref="AG62:AH65"/>
    <mergeCell ref="AI62:AL65"/>
    <mergeCell ref="AQ62:AT65"/>
    <mergeCell ref="A63:W65"/>
    <mergeCell ref="X63:AB65"/>
    <mergeCell ref="AG56:AH56"/>
    <mergeCell ref="AI56:AL56"/>
    <mergeCell ref="AQ56:AT56"/>
    <mergeCell ref="AC57:AF57"/>
    <mergeCell ref="AG57:AH57"/>
    <mergeCell ref="AI57:AL57"/>
    <mergeCell ref="AQ57:AT57"/>
    <mergeCell ref="AC55:AF55"/>
    <mergeCell ref="AG55:AH55"/>
    <mergeCell ref="AI55:AL55"/>
    <mergeCell ref="AQ55:AT55"/>
    <mergeCell ref="AC66:AF66"/>
    <mergeCell ref="AC68:AF68"/>
    <mergeCell ref="AG68:AH68"/>
    <mergeCell ref="AI68:AL68"/>
    <mergeCell ref="AQ68:AT68"/>
    <mergeCell ref="AC69:AF69"/>
    <mergeCell ref="AG69:AH69"/>
    <mergeCell ref="AI69:AL69"/>
    <mergeCell ref="AQ69:AT69"/>
    <mergeCell ref="AC75:AF75"/>
    <mergeCell ref="AG75:AH75"/>
    <mergeCell ref="AI75:AL75"/>
    <mergeCell ref="AQ75:AT75"/>
    <mergeCell ref="AC73:AF73"/>
    <mergeCell ref="AG73:AH73"/>
    <mergeCell ref="AI73:AL73"/>
    <mergeCell ref="AQ73:AT73"/>
    <mergeCell ref="AC71:AF71"/>
    <mergeCell ref="AG71:AH71"/>
    <mergeCell ref="AI71:AL71"/>
    <mergeCell ref="AQ71:AT71"/>
    <mergeCell ref="AC72:AF72"/>
    <mergeCell ref="AG72:AH72"/>
    <mergeCell ref="AI72:AL72"/>
    <mergeCell ref="AQ72:AT72"/>
    <mergeCell ref="AC74:AF74"/>
    <mergeCell ref="AG74:AH74"/>
    <mergeCell ref="AI74:AL74"/>
    <mergeCell ref="AQ74:AT74"/>
    <mergeCell ref="AC78:AF78"/>
    <mergeCell ref="AG78:AH78"/>
    <mergeCell ref="AI78:AL78"/>
    <mergeCell ref="AQ78:AT78"/>
    <mergeCell ref="AC80:AF80"/>
    <mergeCell ref="AG80:AH80"/>
    <mergeCell ref="AI80:AL80"/>
    <mergeCell ref="AQ80:AT80"/>
    <mergeCell ref="AC76:AF76"/>
    <mergeCell ref="AG76:AH76"/>
    <mergeCell ref="AI76:AL76"/>
    <mergeCell ref="AQ76:AT76"/>
    <mergeCell ref="AC77:AF77"/>
    <mergeCell ref="AG77:AH77"/>
    <mergeCell ref="AI77:AL77"/>
    <mergeCell ref="AQ77:AT77"/>
    <mergeCell ref="AC79:AF79"/>
    <mergeCell ref="AG79:AH79"/>
    <mergeCell ref="AI79:AL79"/>
    <mergeCell ref="AQ79:AT79"/>
    <mergeCell ref="AC83:AF83"/>
    <mergeCell ref="AG83:AH83"/>
    <mergeCell ref="AI83:AL83"/>
    <mergeCell ref="AQ83:AT83"/>
    <mergeCell ref="AC84:AF84"/>
    <mergeCell ref="AG84:AH84"/>
    <mergeCell ref="AI84:AL84"/>
    <mergeCell ref="AQ84:AT84"/>
    <mergeCell ref="AC81:AF81"/>
    <mergeCell ref="AG81:AH81"/>
    <mergeCell ref="AI81:AL81"/>
    <mergeCell ref="AQ81:AT81"/>
    <mergeCell ref="AC82:AF82"/>
    <mergeCell ref="AG82:AH82"/>
    <mergeCell ref="AI82:AL82"/>
    <mergeCell ref="AQ82:AT82"/>
    <mergeCell ref="AI87:AL87"/>
    <mergeCell ref="G88:AB88"/>
    <mergeCell ref="AC88:AF88"/>
    <mergeCell ref="AG88:AH88"/>
    <mergeCell ref="AI88:AL88"/>
    <mergeCell ref="AQ88:AT88"/>
    <mergeCell ref="AC85:AF85"/>
    <mergeCell ref="AG85:AH85"/>
    <mergeCell ref="AI85:AL85"/>
    <mergeCell ref="AQ85:AT85"/>
    <mergeCell ref="AC86:AF86"/>
    <mergeCell ref="AG86:AH86"/>
    <mergeCell ref="AI86:AL86"/>
    <mergeCell ref="AQ86:AT86"/>
    <mergeCell ref="AG90:AH90"/>
    <mergeCell ref="AI90:AL90"/>
    <mergeCell ref="AQ90:AT90"/>
    <mergeCell ref="AG91:AH91"/>
    <mergeCell ref="AI91:AL91"/>
    <mergeCell ref="AQ91:AT91"/>
    <mergeCell ref="AG92:AH92"/>
    <mergeCell ref="AI92:AL92"/>
    <mergeCell ref="AQ92:AT92"/>
    <mergeCell ref="AQ97:AT97"/>
    <mergeCell ref="AG93:AH93"/>
    <mergeCell ref="AI93:AL93"/>
    <mergeCell ref="AQ93:AT93"/>
    <mergeCell ref="AG94:AH94"/>
    <mergeCell ref="AI94:AL94"/>
    <mergeCell ref="AQ94:AT94"/>
    <mergeCell ref="AG95:AH95"/>
    <mergeCell ref="AI95:AL95"/>
    <mergeCell ref="AQ95:AT95"/>
    <mergeCell ref="AI109:AL109"/>
    <mergeCell ref="G106:AB106"/>
    <mergeCell ref="AC106:AF106"/>
    <mergeCell ref="AG106:AH106"/>
    <mergeCell ref="AI106:AL106"/>
    <mergeCell ref="AQ106:AT106"/>
    <mergeCell ref="G107:AB107"/>
    <mergeCell ref="AC107:AF107"/>
    <mergeCell ref="AG107:AH107"/>
    <mergeCell ref="AI107:AL107"/>
    <mergeCell ref="AQ107:AT107"/>
    <mergeCell ref="AQ70:AT70"/>
    <mergeCell ref="AI70:AL70"/>
    <mergeCell ref="AG70:AH70"/>
    <mergeCell ref="AC70:AF70"/>
    <mergeCell ref="G108:AB108"/>
    <mergeCell ref="AC108:AF108"/>
    <mergeCell ref="AG108:AH108"/>
    <mergeCell ref="AI108:AL108"/>
    <mergeCell ref="AQ108:AT108"/>
    <mergeCell ref="G104:AB104"/>
    <mergeCell ref="AC104:AF104"/>
    <mergeCell ref="AG104:AH104"/>
    <mergeCell ref="AI104:AL104"/>
    <mergeCell ref="AQ104:AT104"/>
    <mergeCell ref="G105:AB105"/>
    <mergeCell ref="AC105:AF105"/>
    <mergeCell ref="AG105:AH105"/>
    <mergeCell ref="AI105:AL105"/>
    <mergeCell ref="AQ105:AT105"/>
    <mergeCell ref="AG100:AH100"/>
    <mergeCell ref="AI100:AL100"/>
    <mergeCell ref="AQ100:AT100"/>
    <mergeCell ref="G103:AB103"/>
    <mergeCell ref="AC103:AF103"/>
    <mergeCell ref="AG103:AH103"/>
    <mergeCell ref="AI103:AL103"/>
    <mergeCell ref="AQ103:AT103"/>
    <mergeCell ref="G89:AB89"/>
    <mergeCell ref="AG89:AH89"/>
    <mergeCell ref="AI89:AL89"/>
    <mergeCell ref="AQ89:AT89"/>
    <mergeCell ref="AG102:AH102"/>
    <mergeCell ref="AI102:AL102"/>
    <mergeCell ref="AQ102:AT102"/>
    <mergeCell ref="AG101:AH101"/>
    <mergeCell ref="AI101:AL101"/>
    <mergeCell ref="AQ101:AT101"/>
    <mergeCell ref="AG98:AH98"/>
    <mergeCell ref="AI98:AL98"/>
    <mergeCell ref="AQ98:AT98"/>
    <mergeCell ref="AG99:AH99"/>
    <mergeCell ref="AI99:AL99"/>
    <mergeCell ref="AQ99:AT99"/>
    <mergeCell ref="AG96:AH96"/>
    <mergeCell ref="AI96:AL96"/>
    <mergeCell ref="AQ96:AT96"/>
    <mergeCell ref="AG97:AH97"/>
    <mergeCell ref="AI97:AL97"/>
  </mergeCells>
  <hyperlinks>
    <hyperlink ref="A12" r:id="rId1" xr:uid="{02192538-2EB5-480A-847A-85F10650D6D1}"/>
  </hyperlinks>
  <pageMargins left="0.15748031496062992" right="0.15748031496062992" top="0.31496062992125984" bottom="0.27559055118110237" header="0.23622047244094491" footer="0.1574803149606299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AU110"/>
  <sheetViews>
    <sheetView showGridLines="0" topLeftCell="A52" zoomScaleNormal="100" workbookViewId="0">
      <selection activeCell="X90" sqref="X90"/>
    </sheetView>
  </sheetViews>
  <sheetFormatPr baseColWidth="10" defaultColWidth="9.140625" defaultRowHeight="15" x14ac:dyDescent="0.25"/>
  <cols>
    <col min="1" max="5" width="2.7109375" customWidth="1"/>
    <col min="6" max="27" width="2.5703125" customWidth="1"/>
    <col min="28" max="28" width="2.5703125" style="1" customWidth="1"/>
    <col min="29" max="46" width="2.5703125" customWidth="1"/>
  </cols>
  <sheetData>
    <row r="1" spans="1:47" ht="9" customHeight="1" x14ac:dyDescent="0.25"/>
    <row r="2" spans="1:47" ht="9" customHeight="1" x14ac:dyDescent="0.25">
      <c r="I2" s="195" t="s">
        <v>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8"/>
      <c r="V2" s="2"/>
      <c r="W2" s="89"/>
      <c r="X2" s="195" t="s">
        <v>27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9"/>
      <c r="AQ2" s="36"/>
      <c r="AR2" s="36"/>
      <c r="AS2" s="36"/>
      <c r="AT2" s="36"/>
      <c r="AU2" s="36"/>
    </row>
    <row r="3" spans="1:47" ht="9" customHeight="1" x14ac:dyDescent="0.25">
      <c r="I3" s="690" t="s">
        <v>33</v>
      </c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2"/>
      <c r="X3" s="690" t="s">
        <v>35</v>
      </c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2"/>
      <c r="AQ3" s="36"/>
      <c r="AR3" s="36"/>
      <c r="AS3" s="36"/>
      <c r="AT3" s="36"/>
      <c r="AU3" s="36"/>
    </row>
    <row r="4" spans="1:47" ht="9" customHeight="1" x14ac:dyDescent="0.25">
      <c r="I4" s="693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5"/>
      <c r="X4" s="693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5"/>
      <c r="AQ4" s="36"/>
      <c r="AR4" s="36"/>
      <c r="AS4" s="36"/>
      <c r="AT4" s="36"/>
      <c r="AU4" s="36"/>
    </row>
    <row r="5" spans="1:47" ht="9" customHeight="1" x14ac:dyDescent="0.25">
      <c r="G5" s="187"/>
      <c r="H5" s="187"/>
      <c r="I5" s="195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8"/>
      <c r="V5" s="2"/>
      <c r="W5" s="89"/>
      <c r="X5" s="195" t="s">
        <v>29</v>
      </c>
      <c r="Y5" s="2"/>
      <c r="Z5" s="2"/>
      <c r="AA5" s="2"/>
      <c r="AB5" s="191"/>
      <c r="AC5" s="195" t="s">
        <v>26</v>
      </c>
      <c r="AD5" s="2"/>
      <c r="AE5" s="2"/>
      <c r="AF5" s="89"/>
      <c r="AG5" s="195" t="s">
        <v>25</v>
      </c>
      <c r="AH5" s="2"/>
      <c r="AI5" s="202"/>
      <c r="AJ5" s="2"/>
      <c r="AK5" s="2"/>
      <c r="AL5" s="89"/>
      <c r="AQ5" s="322"/>
      <c r="AR5" s="36"/>
      <c r="AS5" s="36"/>
      <c r="AT5" s="36"/>
      <c r="AU5" s="36"/>
    </row>
    <row r="6" spans="1:47" ht="9" customHeight="1" x14ac:dyDescent="0.25">
      <c r="G6" s="187"/>
      <c r="H6" s="187"/>
      <c r="I6" s="690" t="s">
        <v>34</v>
      </c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2"/>
      <c r="X6" s="696" t="s">
        <v>36</v>
      </c>
      <c r="Y6" s="697"/>
      <c r="Z6" s="697"/>
      <c r="AA6" s="697"/>
      <c r="AB6" s="698"/>
      <c r="AC6" s="696" t="s">
        <v>37</v>
      </c>
      <c r="AD6" s="697"/>
      <c r="AE6" s="697"/>
      <c r="AF6" s="698"/>
      <c r="AG6" s="696" t="s">
        <v>38</v>
      </c>
      <c r="AH6" s="697"/>
      <c r="AI6" s="697"/>
      <c r="AJ6" s="697"/>
      <c r="AK6" s="697"/>
      <c r="AL6" s="698"/>
      <c r="AQ6" s="321"/>
      <c r="AR6" s="321"/>
      <c r="AS6" s="321"/>
      <c r="AT6" s="321"/>
      <c r="AU6" s="36"/>
    </row>
    <row r="7" spans="1:47" ht="9" customHeight="1" x14ac:dyDescent="0.25">
      <c r="G7" s="188"/>
      <c r="H7" s="188"/>
      <c r="I7" s="693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5"/>
      <c r="X7" s="699"/>
      <c r="Y7" s="700"/>
      <c r="Z7" s="700"/>
      <c r="AA7" s="700"/>
      <c r="AB7" s="701"/>
      <c r="AC7" s="699"/>
      <c r="AD7" s="700"/>
      <c r="AE7" s="700"/>
      <c r="AF7" s="701"/>
      <c r="AG7" s="699"/>
      <c r="AH7" s="700"/>
      <c r="AI7" s="700"/>
      <c r="AJ7" s="700"/>
      <c r="AK7" s="700"/>
      <c r="AL7" s="701"/>
      <c r="AQ7" s="321"/>
      <c r="AR7" s="321"/>
      <c r="AS7" s="321"/>
      <c r="AT7" s="321"/>
      <c r="AU7" s="36"/>
    </row>
    <row r="8" spans="1:47" ht="9" customHeight="1" x14ac:dyDescent="0.25">
      <c r="A8" s="203"/>
      <c r="G8" s="188"/>
      <c r="H8" s="188"/>
      <c r="I8" s="195" t="s">
        <v>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88"/>
      <c r="V8" s="2"/>
      <c r="W8" s="89"/>
      <c r="X8" s="195" t="s">
        <v>30</v>
      </c>
      <c r="Y8" s="192"/>
      <c r="Z8" s="192"/>
      <c r="AA8" s="192"/>
      <c r="AB8" s="192"/>
      <c r="AC8" s="193"/>
      <c r="AD8" s="193"/>
      <c r="AE8" s="193"/>
      <c r="AF8" s="194"/>
      <c r="AG8" s="195" t="s">
        <v>31</v>
      </c>
      <c r="AH8" s="193"/>
      <c r="AI8" s="193"/>
      <c r="AJ8" s="193"/>
      <c r="AK8" s="193"/>
      <c r="AL8" s="194"/>
      <c r="AQ8" s="323"/>
      <c r="AR8" s="323"/>
      <c r="AS8" s="323"/>
      <c r="AT8" s="323"/>
      <c r="AU8" s="36"/>
    </row>
    <row r="9" spans="1:47" ht="9" customHeight="1" x14ac:dyDescent="0.25">
      <c r="A9" s="203" t="s">
        <v>956</v>
      </c>
      <c r="G9" s="188"/>
      <c r="H9" s="188"/>
      <c r="I9" s="690" t="s">
        <v>39</v>
      </c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2"/>
      <c r="X9" s="690" t="s">
        <v>40</v>
      </c>
      <c r="Y9" s="691"/>
      <c r="Z9" s="691"/>
      <c r="AA9" s="691"/>
      <c r="AB9" s="691"/>
      <c r="AC9" s="691"/>
      <c r="AD9" s="691"/>
      <c r="AE9" s="691"/>
      <c r="AF9" s="692"/>
      <c r="AG9" s="723" t="s">
        <v>41</v>
      </c>
      <c r="AH9" s="724"/>
      <c r="AI9" s="724"/>
      <c r="AJ9" s="724"/>
      <c r="AK9" s="724"/>
      <c r="AL9" s="725"/>
      <c r="AQ9" s="36"/>
      <c r="AR9" s="36"/>
      <c r="AS9" s="36"/>
      <c r="AT9" s="36"/>
      <c r="AU9" s="36"/>
    </row>
    <row r="10" spans="1:47" ht="9" customHeight="1" x14ac:dyDescent="0.25">
      <c r="A10" s="204" t="s">
        <v>957</v>
      </c>
      <c r="G10" s="188"/>
      <c r="H10" s="188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5"/>
      <c r="X10" s="693"/>
      <c r="Y10" s="694"/>
      <c r="Z10" s="694"/>
      <c r="AA10" s="694"/>
      <c r="AB10" s="694"/>
      <c r="AC10" s="694"/>
      <c r="AD10" s="694"/>
      <c r="AE10" s="694"/>
      <c r="AF10" s="695"/>
      <c r="AG10" s="726"/>
      <c r="AH10" s="727"/>
      <c r="AI10" s="727"/>
      <c r="AJ10" s="727"/>
      <c r="AK10" s="727"/>
      <c r="AL10" s="728"/>
      <c r="AQ10" s="36"/>
      <c r="AR10" s="36"/>
      <c r="AS10" s="36"/>
      <c r="AT10" s="36"/>
      <c r="AU10" s="36"/>
    </row>
    <row r="11" spans="1:47" ht="9" customHeight="1" x14ac:dyDescent="0.25">
      <c r="A11" s="203" t="s">
        <v>962</v>
      </c>
      <c r="G11" s="188"/>
      <c r="H11" s="188"/>
      <c r="I11" s="188"/>
      <c r="J11" s="188"/>
      <c r="K11" s="188"/>
      <c r="L11" s="188"/>
      <c r="M11" s="188"/>
      <c r="N11" s="188"/>
      <c r="O11" s="188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Q11" s="323"/>
      <c r="AR11" s="323"/>
      <c r="AS11" s="323"/>
      <c r="AT11" s="323"/>
      <c r="AU11" s="36"/>
    </row>
    <row r="12" spans="1:47" ht="9" customHeight="1" x14ac:dyDescent="0.25">
      <c r="A12" s="558" t="s">
        <v>964</v>
      </c>
      <c r="G12" s="188"/>
      <c r="H12" s="188"/>
      <c r="I12" s="188"/>
      <c r="J12" s="188"/>
      <c r="K12" s="188"/>
      <c r="L12" s="188"/>
      <c r="M12" s="188"/>
      <c r="N12" s="188"/>
      <c r="O12" s="188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Q12" s="190"/>
      <c r="AR12" s="190"/>
      <c r="AS12" s="190"/>
      <c r="AT12" s="190"/>
    </row>
    <row r="13" spans="1:47" ht="9" customHeight="1" x14ac:dyDescent="0.25"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47" ht="8.1" customHeight="1" x14ac:dyDescent="0.25">
      <c r="A14" s="196" t="s">
        <v>0</v>
      </c>
      <c r="B14" s="197"/>
      <c r="C14" s="197"/>
      <c r="D14" s="197"/>
      <c r="E14" s="197"/>
      <c r="F14" s="197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6" t="s">
        <v>1</v>
      </c>
      <c r="Y14" s="197"/>
      <c r="Z14" s="198"/>
      <c r="AA14" s="198"/>
      <c r="AB14" s="199"/>
      <c r="AC14" s="631" t="s">
        <v>343</v>
      </c>
      <c r="AD14" s="632"/>
      <c r="AE14" s="632"/>
      <c r="AF14" s="633"/>
      <c r="AG14" s="662" t="s">
        <v>2</v>
      </c>
      <c r="AH14" s="663"/>
      <c r="AI14" s="702" t="s">
        <v>3</v>
      </c>
      <c r="AJ14" s="703"/>
      <c r="AK14" s="703"/>
      <c r="AL14" s="704"/>
      <c r="AQ14" s="631" t="s">
        <v>32</v>
      </c>
      <c r="AR14" s="632"/>
      <c r="AS14" s="632"/>
      <c r="AT14" s="633"/>
    </row>
    <row r="15" spans="1:47" ht="8.1" customHeight="1" x14ac:dyDescent="0.25">
      <c r="A15" s="711" t="s">
        <v>104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3"/>
      <c r="X15" s="717" t="s">
        <v>4</v>
      </c>
      <c r="Y15" s="718"/>
      <c r="Z15" s="718"/>
      <c r="AA15" s="718"/>
      <c r="AB15" s="719"/>
      <c r="AC15" s="634"/>
      <c r="AD15" s="635"/>
      <c r="AE15" s="635"/>
      <c r="AF15" s="636"/>
      <c r="AG15" s="664"/>
      <c r="AH15" s="665"/>
      <c r="AI15" s="705"/>
      <c r="AJ15" s="706"/>
      <c r="AK15" s="706"/>
      <c r="AL15" s="707"/>
      <c r="AQ15" s="634"/>
      <c r="AR15" s="635"/>
      <c r="AS15" s="635"/>
      <c r="AT15" s="636"/>
    </row>
    <row r="16" spans="1:47" ht="8.1" customHeight="1" x14ac:dyDescent="0.25">
      <c r="A16" s="711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3"/>
      <c r="X16" s="717"/>
      <c r="Y16" s="718"/>
      <c r="Z16" s="718"/>
      <c r="AA16" s="718"/>
      <c r="AB16" s="719"/>
      <c r="AC16" s="634"/>
      <c r="AD16" s="635"/>
      <c r="AE16" s="635"/>
      <c r="AF16" s="636"/>
      <c r="AG16" s="664"/>
      <c r="AH16" s="665"/>
      <c r="AI16" s="705"/>
      <c r="AJ16" s="706"/>
      <c r="AK16" s="706"/>
      <c r="AL16" s="707"/>
      <c r="AQ16" s="634"/>
      <c r="AR16" s="635"/>
      <c r="AS16" s="635"/>
      <c r="AT16" s="636"/>
    </row>
    <row r="17" spans="1:46" ht="8.1" customHeight="1" x14ac:dyDescent="0.25">
      <c r="A17" s="714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6"/>
      <c r="X17" s="720"/>
      <c r="Y17" s="721"/>
      <c r="Z17" s="721"/>
      <c r="AA17" s="721"/>
      <c r="AB17" s="722"/>
      <c r="AC17" s="637"/>
      <c r="AD17" s="638"/>
      <c r="AE17" s="638"/>
      <c r="AF17" s="639"/>
      <c r="AG17" s="666"/>
      <c r="AH17" s="667"/>
      <c r="AI17" s="708"/>
      <c r="AJ17" s="709"/>
      <c r="AK17" s="709"/>
      <c r="AL17" s="710"/>
      <c r="AQ17" s="637"/>
      <c r="AR17" s="638"/>
      <c r="AS17" s="638"/>
      <c r="AT17" s="639"/>
    </row>
    <row r="18" spans="1:46" ht="15" customHeight="1" x14ac:dyDescent="0.25"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  <c r="AB18" s="5"/>
      <c r="AC18" s="622">
        <v>0.19</v>
      </c>
      <c r="AD18" s="623"/>
      <c r="AE18" s="623"/>
      <c r="AF18" s="624"/>
      <c r="AG18" s="8"/>
      <c r="AH18" s="8"/>
      <c r="AI18" s="9"/>
      <c r="AJ18" s="9"/>
      <c r="AK18" s="10"/>
      <c r="AL18" s="11"/>
      <c r="AQ18" s="6"/>
      <c r="AR18" s="7"/>
      <c r="AS18" s="7"/>
      <c r="AT18" s="7"/>
    </row>
    <row r="19" spans="1:46" ht="9.6" customHeight="1" x14ac:dyDescent="0.25"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  <c r="AB19" s="5"/>
      <c r="AC19" s="12"/>
      <c r="AD19" s="12"/>
      <c r="AE19" s="12"/>
      <c r="AF19" s="12"/>
      <c r="AG19" s="13"/>
      <c r="AH19" s="13"/>
      <c r="AI19" s="14"/>
      <c r="AJ19" s="14"/>
      <c r="AK19" s="15"/>
      <c r="AL19" s="16"/>
      <c r="AQ19" s="12"/>
      <c r="AR19" s="12"/>
      <c r="AS19" s="12"/>
      <c r="AT19" s="12"/>
    </row>
    <row r="20" spans="1:46" s="18" customFormat="1" ht="21" customHeight="1" thickBot="1" x14ac:dyDescent="0.35">
      <c r="F20" s="17" t="s">
        <v>5</v>
      </c>
      <c r="H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1"/>
      <c r="AD20" s="21"/>
      <c r="AE20" s="21"/>
      <c r="AF20" s="22"/>
      <c r="AG20" s="23"/>
      <c r="AH20" s="24"/>
      <c r="AI20" s="25"/>
      <c r="AJ20" s="25"/>
      <c r="AK20" s="26"/>
      <c r="AL20" s="26"/>
      <c r="AQ20" s="21"/>
      <c r="AR20" s="21"/>
      <c r="AS20" s="21"/>
      <c r="AT20" s="22"/>
    </row>
    <row r="21" spans="1:46" s="27" customFormat="1" ht="15" customHeight="1" x14ac:dyDescent="0.25">
      <c r="F21" s="733"/>
      <c r="G21" s="262" t="s">
        <v>83</v>
      </c>
      <c r="H21" s="91"/>
      <c r="I21" s="92"/>
      <c r="J21" s="263"/>
      <c r="K21" s="91"/>
      <c r="L21" s="93" t="s">
        <v>6</v>
      </c>
      <c r="M21" s="91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  <c r="Y21" s="95"/>
      <c r="Z21" s="94"/>
      <c r="AA21" s="96"/>
      <c r="AB21" s="96"/>
      <c r="AC21" s="628">
        <v>25148</v>
      </c>
      <c r="AD21" s="629"/>
      <c r="AE21" s="629"/>
      <c r="AF21" s="630"/>
      <c r="AG21" s="643"/>
      <c r="AH21" s="644"/>
      <c r="AI21" s="645" t="str">
        <f>IF(AG21 ="","",AG21*AC21)</f>
        <v/>
      </c>
      <c r="AJ21" s="646"/>
      <c r="AK21" s="646"/>
      <c r="AL21" s="647"/>
      <c r="AM21" s="90"/>
      <c r="AP21" s="187"/>
      <c r="AQ21" s="628">
        <v>19789</v>
      </c>
      <c r="AR21" s="629"/>
      <c r="AS21" s="629"/>
      <c r="AT21" s="630"/>
    </row>
    <row r="22" spans="1:46" ht="15" customHeight="1" x14ac:dyDescent="0.25">
      <c r="F22" s="734"/>
      <c r="G22" s="205"/>
      <c r="H22" s="28" t="s">
        <v>84</v>
      </c>
      <c r="I22" s="29"/>
      <c r="J22" s="206"/>
      <c r="K22" s="456"/>
      <c r="L22" s="457" t="s">
        <v>869</v>
      </c>
      <c r="M22" s="456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9"/>
      <c r="Y22" s="460"/>
      <c r="Z22" s="458"/>
      <c r="AA22" s="461"/>
      <c r="AB22" s="461"/>
      <c r="AC22" s="608">
        <v>162</v>
      </c>
      <c r="AD22" s="609"/>
      <c r="AE22" s="609"/>
      <c r="AF22" s="610"/>
      <c r="AG22" s="648"/>
      <c r="AH22" s="614"/>
      <c r="AI22" s="649" t="str">
        <f>IF(AG22 ="","",AG22*AC22)</f>
        <v/>
      </c>
      <c r="AJ22" s="650"/>
      <c r="AK22" s="650"/>
      <c r="AL22" s="651"/>
      <c r="AM22" s="57"/>
      <c r="AP22" s="187"/>
      <c r="AQ22" s="608">
        <v>129</v>
      </c>
      <c r="AR22" s="609"/>
      <c r="AS22" s="609"/>
      <c r="AT22" s="610"/>
    </row>
    <row r="23" spans="1:46" ht="15" customHeight="1" x14ac:dyDescent="0.25">
      <c r="F23" s="734"/>
      <c r="G23" s="205"/>
      <c r="H23" s="31" t="s">
        <v>85</v>
      </c>
      <c r="I23" s="29"/>
      <c r="J23" s="207"/>
      <c r="K23" s="456"/>
      <c r="L23" s="459" t="s">
        <v>870</v>
      </c>
      <c r="M23" s="456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9"/>
      <c r="Y23" s="460"/>
      <c r="Z23" s="458"/>
      <c r="AA23" s="461"/>
      <c r="AB23" s="461"/>
      <c r="AC23" s="608">
        <v>257</v>
      </c>
      <c r="AD23" s="609"/>
      <c r="AE23" s="609"/>
      <c r="AF23" s="610"/>
      <c r="AG23" s="648"/>
      <c r="AH23" s="614"/>
      <c r="AI23" s="649" t="str">
        <f>IF(AG23 ="","",AG23*AC23)</f>
        <v/>
      </c>
      <c r="AJ23" s="650"/>
      <c r="AK23" s="650"/>
      <c r="AL23" s="651"/>
      <c r="AM23" s="57"/>
      <c r="AP23" s="188"/>
      <c r="AQ23" s="608">
        <v>205</v>
      </c>
      <c r="AR23" s="609"/>
      <c r="AS23" s="609"/>
      <c r="AT23" s="610"/>
    </row>
    <row r="24" spans="1:46" ht="15" customHeight="1" x14ac:dyDescent="0.25">
      <c r="F24" s="734"/>
      <c r="G24" s="205"/>
      <c r="H24" s="31" t="s">
        <v>86</v>
      </c>
      <c r="I24" s="29"/>
      <c r="J24" s="207"/>
      <c r="K24" s="456"/>
      <c r="L24" s="459" t="s">
        <v>712</v>
      </c>
      <c r="M24" s="456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9"/>
      <c r="Y24" s="460"/>
      <c r="Z24" s="458"/>
      <c r="AA24" s="461"/>
      <c r="AB24" s="461"/>
      <c r="AC24" s="608">
        <v>268</v>
      </c>
      <c r="AD24" s="609"/>
      <c r="AE24" s="609"/>
      <c r="AF24" s="610"/>
      <c r="AG24" s="648"/>
      <c r="AH24" s="614"/>
      <c r="AI24" s="649" t="str">
        <f>IF(AG24 ="","",AG24*AC24)</f>
        <v/>
      </c>
      <c r="AJ24" s="650"/>
      <c r="AK24" s="650"/>
      <c r="AL24" s="651"/>
      <c r="AM24" s="57"/>
      <c r="AP24" s="187"/>
      <c r="AQ24" s="608">
        <v>215</v>
      </c>
      <c r="AR24" s="609"/>
      <c r="AS24" s="609"/>
      <c r="AT24" s="610"/>
    </row>
    <row r="25" spans="1:46" ht="15" customHeight="1" thickBot="1" x14ac:dyDescent="0.3">
      <c r="F25" s="794"/>
      <c r="G25" s="264"/>
      <c r="H25" s="97" t="s">
        <v>87</v>
      </c>
      <c r="I25" s="98"/>
      <c r="J25" s="265"/>
      <c r="K25" s="463"/>
      <c r="L25" s="464" t="s">
        <v>871</v>
      </c>
      <c r="M25" s="463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4"/>
      <c r="Y25" s="465"/>
      <c r="Z25" s="462"/>
      <c r="AA25" s="466"/>
      <c r="AB25" s="466"/>
      <c r="AC25" s="619">
        <v>152</v>
      </c>
      <c r="AD25" s="620"/>
      <c r="AE25" s="620"/>
      <c r="AF25" s="621"/>
      <c r="AG25" s="652"/>
      <c r="AH25" s="653"/>
      <c r="AI25" s="654" t="str">
        <f>IF(AG25 ="","",AG25*AC25)</f>
        <v/>
      </c>
      <c r="AJ25" s="655"/>
      <c r="AK25" s="655"/>
      <c r="AL25" s="656"/>
      <c r="AM25" s="57"/>
      <c r="AQ25" s="619">
        <v>119</v>
      </c>
      <c r="AR25" s="620"/>
      <c r="AS25" s="620"/>
      <c r="AT25" s="621"/>
    </row>
    <row r="26" spans="1:46" ht="15" customHeight="1" x14ac:dyDescent="0.3">
      <c r="F26" s="761"/>
      <c r="G26" s="262" t="s">
        <v>88</v>
      </c>
      <c r="H26" s="110"/>
      <c r="I26" s="92"/>
      <c r="J26" s="263"/>
      <c r="K26" s="110"/>
      <c r="L26" s="93" t="s">
        <v>7</v>
      </c>
      <c r="M26" s="110"/>
      <c r="N26" s="94"/>
      <c r="O26" s="94"/>
      <c r="P26" s="94"/>
      <c r="Q26" s="94"/>
      <c r="R26" s="94"/>
      <c r="S26" s="94"/>
      <c r="T26" s="94"/>
      <c r="U26" s="94"/>
      <c r="V26" s="114"/>
      <c r="W26" s="114"/>
      <c r="X26" s="115"/>
      <c r="Y26" s="116"/>
      <c r="Z26" s="114"/>
      <c r="AA26" s="117"/>
      <c r="AB26" s="118"/>
      <c r="AC26" s="628">
        <v>25912</v>
      </c>
      <c r="AD26" s="629"/>
      <c r="AE26" s="629"/>
      <c r="AF26" s="630"/>
      <c r="AG26" s="643"/>
      <c r="AH26" s="644"/>
      <c r="AI26" s="645" t="str">
        <f t="shared" ref="AI26:AI41" si="0">IF(AG26 ="","",AG26*AC26)</f>
        <v/>
      </c>
      <c r="AJ26" s="646"/>
      <c r="AK26" s="646"/>
      <c r="AL26" s="647"/>
      <c r="AM26" s="57"/>
      <c r="AQ26" s="628">
        <v>20396</v>
      </c>
      <c r="AR26" s="629"/>
      <c r="AS26" s="629"/>
      <c r="AT26" s="630"/>
    </row>
    <row r="27" spans="1:46" ht="15" customHeight="1" x14ac:dyDescent="0.25">
      <c r="F27" s="762"/>
      <c r="G27" s="208"/>
      <c r="H27" s="28" t="s">
        <v>85</v>
      </c>
      <c r="I27" s="29"/>
      <c r="J27" s="206"/>
      <c r="K27" s="456"/>
      <c r="L27" s="459" t="s">
        <v>870</v>
      </c>
      <c r="M27" s="456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9"/>
      <c r="Y27" s="460"/>
      <c r="Z27" s="458"/>
      <c r="AA27" s="461"/>
      <c r="AB27" s="467"/>
      <c r="AC27" s="608">
        <v>257</v>
      </c>
      <c r="AD27" s="609"/>
      <c r="AE27" s="609"/>
      <c r="AF27" s="610"/>
      <c r="AG27" s="648"/>
      <c r="AH27" s="614"/>
      <c r="AI27" s="649" t="str">
        <f t="shared" si="0"/>
        <v/>
      </c>
      <c r="AJ27" s="650"/>
      <c r="AK27" s="650"/>
      <c r="AL27" s="651"/>
      <c r="AM27" s="57"/>
      <c r="AQ27" s="608">
        <v>205</v>
      </c>
      <c r="AR27" s="609"/>
      <c r="AS27" s="609"/>
      <c r="AT27" s="610"/>
    </row>
    <row r="28" spans="1:46" ht="15" customHeight="1" x14ac:dyDescent="0.25">
      <c r="F28" s="762"/>
      <c r="G28" s="208"/>
      <c r="H28" s="31" t="s">
        <v>89</v>
      </c>
      <c r="I28" s="29"/>
      <c r="J28" s="207"/>
      <c r="K28" s="456"/>
      <c r="L28" s="459" t="s">
        <v>714</v>
      </c>
      <c r="M28" s="456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9"/>
      <c r="Y28" s="460"/>
      <c r="Z28" s="458"/>
      <c r="AA28" s="461"/>
      <c r="AB28" s="467"/>
      <c r="AC28" s="608">
        <v>81</v>
      </c>
      <c r="AD28" s="609"/>
      <c r="AE28" s="609"/>
      <c r="AF28" s="610"/>
      <c r="AG28" s="648"/>
      <c r="AH28" s="614"/>
      <c r="AI28" s="649" t="str">
        <f t="shared" si="0"/>
        <v/>
      </c>
      <c r="AJ28" s="650"/>
      <c r="AK28" s="650"/>
      <c r="AL28" s="651"/>
      <c r="AM28" s="57"/>
      <c r="AQ28" s="608">
        <v>65</v>
      </c>
      <c r="AR28" s="609"/>
      <c r="AS28" s="609"/>
      <c r="AT28" s="610"/>
    </row>
    <row r="29" spans="1:46" ht="15" customHeight="1" x14ac:dyDescent="0.25">
      <c r="F29" s="762"/>
      <c r="G29" s="208"/>
      <c r="H29" s="31" t="s">
        <v>90</v>
      </c>
      <c r="I29" s="29"/>
      <c r="J29" s="207"/>
      <c r="K29" s="456"/>
      <c r="L29" s="459" t="s">
        <v>715</v>
      </c>
      <c r="M29" s="456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9"/>
      <c r="Y29" s="460"/>
      <c r="Z29" s="458"/>
      <c r="AA29" s="461"/>
      <c r="AB29" s="467"/>
      <c r="AC29" s="608">
        <v>81</v>
      </c>
      <c r="AD29" s="609"/>
      <c r="AE29" s="609"/>
      <c r="AF29" s="610"/>
      <c r="AG29" s="648"/>
      <c r="AH29" s="614"/>
      <c r="AI29" s="649" t="str">
        <f t="shared" si="0"/>
        <v/>
      </c>
      <c r="AJ29" s="650"/>
      <c r="AK29" s="650"/>
      <c r="AL29" s="651"/>
      <c r="AM29" s="57"/>
      <c r="AQ29" s="608">
        <v>65</v>
      </c>
      <c r="AR29" s="609"/>
      <c r="AS29" s="609"/>
      <c r="AT29" s="610"/>
    </row>
    <row r="30" spans="1:46" ht="15" customHeight="1" x14ac:dyDescent="0.25">
      <c r="F30" s="762"/>
      <c r="G30" s="208"/>
      <c r="H30" s="31" t="s">
        <v>91</v>
      </c>
      <c r="I30" s="29"/>
      <c r="J30" s="207"/>
      <c r="K30" s="456"/>
      <c r="L30" s="459" t="s">
        <v>872</v>
      </c>
      <c r="M30" s="456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9"/>
      <c r="Y30" s="460"/>
      <c r="Z30" s="458"/>
      <c r="AA30" s="461"/>
      <c r="AB30" s="467"/>
      <c r="AC30" s="608">
        <v>303</v>
      </c>
      <c r="AD30" s="609"/>
      <c r="AE30" s="609"/>
      <c r="AF30" s="610"/>
      <c r="AG30" s="648"/>
      <c r="AH30" s="614"/>
      <c r="AI30" s="649" t="str">
        <f t="shared" si="0"/>
        <v/>
      </c>
      <c r="AJ30" s="650"/>
      <c r="AK30" s="650"/>
      <c r="AL30" s="651"/>
      <c r="AM30" s="57"/>
      <c r="AQ30" s="608">
        <v>243</v>
      </c>
      <c r="AR30" s="609"/>
      <c r="AS30" s="609"/>
      <c r="AT30" s="610"/>
    </row>
    <row r="31" spans="1:46" ht="15" customHeight="1" thickBot="1" x14ac:dyDescent="0.3">
      <c r="F31" s="763"/>
      <c r="G31" s="266"/>
      <c r="H31" s="97" t="s">
        <v>87</v>
      </c>
      <c r="I31" s="98"/>
      <c r="J31" s="265"/>
      <c r="K31" s="463"/>
      <c r="L31" s="464" t="s">
        <v>871</v>
      </c>
      <c r="M31" s="463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4"/>
      <c r="Y31" s="465"/>
      <c r="Z31" s="462"/>
      <c r="AA31" s="466"/>
      <c r="AB31" s="468"/>
      <c r="AC31" s="619">
        <v>152</v>
      </c>
      <c r="AD31" s="620"/>
      <c r="AE31" s="620"/>
      <c r="AF31" s="621"/>
      <c r="AG31" s="652"/>
      <c r="AH31" s="653"/>
      <c r="AI31" s="654" t="str">
        <f t="shared" si="0"/>
        <v/>
      </c>
      <c r="AJ31" s="655"/>
      <c r="AK31" s="655"/>
      <c r="AL31" s="656"/>
      <c r="AM31" s="57"/>
      <c r="AQ31" s="619">
        <v>119</v>
      </c>
      <c r="AR31" s="620"/>
      <c r="AS31" s="620"/>
      <c r="AT31" s="621"/>
    </row>
    <row r="32" spans="1:46" ht="15" customHeight="1" x14ac:dyDescent="0.3">
      <c r="F32" s="826"/>
      <c r="G32" s="262" t="s">
        <v>92</v>
      </c>
      <c r="H32" s="110"/>
      <c r="I32" s="92"/>
      <c r="J32" s="263"/>
      <c r="K32" s="110"/>
      <c r="L32" s="93" t="s">
        <v>8</v>
      </c>
      <c r="M32" s="110"/>
      <c r="N32" s="94"/>
      <c r="O32" s="94"/>
      <c r="P32" s="94"/>
      <c r="Q32" s="94"/>
      <c r="R32" s="94"/>
      <c r="S32" s="114"/>
      <c r="T32" s="114"/>
      <c r="U32" s="114"/>
      <c r="V32" s="114"/>
      <c r="W32" s="114"/>
      <c r="X32" s="115"/>
      <c r="Y32" s="116"/>
      <c r="Z32" s="114"/>
      <c r="AA32" s="117"/>
      <c r="AB32" s="118"/>
      <c r="AC32" s="628">
        <v>26141</v>
      </c>
      <c r="AD32" s="629"/>
      <c r="AE32" s="629"/>
      <c r="AF32" s="630"/>
      <c r="AG32" s="643"/>
      <c r="AH32" s="644"/>
      <c r="AI32" s="645" t="str">
        <f t="shared" si="0"/>
        <v/>
      </c>
      <c r="AJ32" s="646"/>
      <c r="AK32" s="646"/>
      <c r="AL32" s="647"/>
      <c r="AM32" s="57"/>
      <c r="AQ32" s="628">
        <v>20577</v>
      </c>
      <c r="AR32" s="629"/>
      <c r="AS32" s="629"/>
      <c r="AT32" s="630"/>
    </row>
    <row r="33" spans="6:46" ht="15" customHeight="1" x14ac:dyDescent="0.25">
      <c r="F33" s="827"/>
      <c r="G33" s="208"/>
      <c r="H33" s="28" t="s">
        <v>85</v>
      </c>
      <c r="I33" s="29"/>
      <c r="J33" s="206"/>
      <c r="K33" s="456"/>
      <c r="L33" s="459" t="s">
        <v>711</v>
      </c>
      <c r="M33" s="456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9"/>
      <c r="Y33" s="460"/>
      <c r="Z33" s="458"/>
      <c r="AA33" s="461"/>
      <c r="AB33" s="467"/>
      <c r="AC33" s="608">
        <v>257</v>
      </c>
      <c r="AD33" s="609"/>
      <c r="AE33" s="609"/>
      <c r="AF33" s="610"/>
      <c r="AG33" s="648"/>
      <c r="AH33" s="614"/>
      <c r="AI33" s="649" t="str">
        <f t="shared" si="0"/>
        <v/>
      </c>
      <c r="AJ33" s="650"/>
      <c r="AK33" s="650"/>
      <c r="AL33" s="651"/>
      <c r="AM33" s="57"/>
      <c r="AQ33" s="608">
        <v>205</v>
      </c>
      <c r="AR33" s="609"/>
      <c r="AS33" s="609"/>
      <c r="AT33" s="610"/>
    </row>
    <row r="34" spans="6:46" ht="15" customHeight="1" x14ac:dyDescent="0.25">
      <c r="F34" s="827"/>
      <c r="G34" s="208"/>
      <c r="H34" s="31" t="s">
        <v>89</v>
      </c>
      <c r="I34" s="29"/>
      <c r="J34" s="207"/>
      <c r="K34" s="456"/>
      <c r="L34" s="459" t="s">
        <v>714</v>
      </c>
      <c r="M34" s="456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9"/>
      <c r="Y34" s="460"/>
      <c r="Z34" s="458"/>
      <c r="AA34" s="461"/>
      <c r="AB34" s="467"/>
      <c r="AC34" s="608">
        <v>81</v>
      </c>
      <c r="AD34" s="609"/>
      <c r="AE34" s="609"/>
      <c r="AF34" s="610"/>
      <c r="AG34" s="648"/>
      <c r="AH34" s="614"/>
      <c r="AI34" s="649" t="str">
        <f t="shared" si="0"/>
        <v/>
      </c>
      <c r="AJ34" s="650"/>
      <c r="AK34" s="650"/>
      <c r="AL34" s="651"/>
      <c r="AM34" s="57"/>
      <c r="AQ34" s="608">
        <v>65</v>
      </c>
      <c r="AR34" s="609"/>
      <c r="AS34" s="609"/>
      <c r="AT34" s="610"/>
    </row>
    <row r="35" spans="6:46" ht="15" customHeight="1" x14ac:dyDescent="0.25">
      <c r="F35" s="827"/>
      <c r="G35" s="208"/>
      <c r="H35" s="31" t="s">
        <v>93</v>
      </c>
      <c r="I35" s="29"/>
      <c r="J35" s="207"/>
      <c r="K35" s="456"/>
      <c r="L35" s="459" t="s">
        <v>715</v>
      </c>
      <c r="M35" s="456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9"/>
      <c r="Y35" s="460"/>
      <c r="Z35" s="458"/>
      <c r="AA35" s="461"/>
      <c r="AB35" s="467"/>
      <c r="AC35" s="608">
        <v>68</v>
      </c>
      <c r="AD35" s="609"/>
      <c r="AE35" s="609"/>
      <c r="AF35" s="610"/>
      <c r="AG35" s="648"/>
      <c r="AH35" s="614"/>
      <c r="AI35" s="649" t="str">
        <f t="shared" si="0"/>
        <v/>
      </c>
      <c r="AJ35" s="650"/>
      <c r="AK35" s="650"/>
      <c r="AL35" s="651"/>
      <c r="AM35" s="57"/>
      <c r="AQ35" s="608">
        <v>55</v>
      </c>
      <c r="AR35" s="609"/>
      <c r="AS35" s="609"/>
      <c r="AT35" s="610"/>
    </row>
    <row r="36" spans="6:46" ht="15" customHeight="1" thickBot="1" x14ac:dyDescent="0.3">
      <c r="F36" s="828"/>
      <c r="G36" s="266"/>
      <c r="H36" s="97" t="s">
        <v>94</v>
      </c>
      <c r="I36" s="98"/>
      <c r="J36" s="265"/>
      <c r="K36" s="463"/>
      <c r="L36" s="464" t="s">
        <v>872</v>
      </c>
      <c r="M36" s="463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4"/>
      <c r="Y36" s="465"/>
      <c r="Z36" s="462"/>
      <c r="AA36" s="466"/>
      <c r="AB36" s="468"/>
      <c r="AC36" s="619">
        <v>303</v>
      </c>
      <c r="AD36" s="620"/>
      <c r="AE36" s="620"/>
      <c r="AF36" s="621"/>
      <c r="AG36" s="652"/>
      <c r="AH36" s="653"/>
      <c r="AI36" s="654" t="str">
        <f t="shared" si="0"/>
        <v/>
      </c>
      <c r="AJ36" s="655"/>
      <c r="AK36" s="655"/>
      <c r="AL36" s="656"/>
      <c r="AM36" s="57"/>
      <c r="AQ36" s="619">
        <v>243</v>
      </c>
      <c r="AR36" s="620"/>
      <c r="AS36" s="620"/>
      <c r="AT36" s="621"/>
    </row>
    <row r="37" spans="6:46" ht="15" customHeight="1" x14ac:dyDescent="0.3">
      <c r="F37" s="823"/>
      <c r="G37" s="262" t="s">
        <v>95</v>
      </c>
      <c r="H37" s="110"/>
      <c r="I37" s="92"/>
      <c r="J37" s="263"/>
      <c r="K37" s="110"/>
      <c r="L37" s="93" t="s">
        <v>9</v>
      </c>
      <c r="M37" s="110"/>
      <c r="N37" s="94"/>
      <c r="O37" s="94"/>
      <c r="P37" s="114"/>
      <c r="Q37" s="114"/>
      <c r="R37" s="114"/>
      <c r="S37" s="114"/>
      <c r="T37" s="114"/>
      <c r="U37" s="114"/>
      <c r="V37" s="114"/>
      <c r="W37" s="114"/>
      <c r="X37" s="115"/>
      <c r="Y37" s="116"/>
      <c r="Z37" s="114"/>
      <c r="AA37" s="117"/>
      <c r="AB37" s="118"/>
      <c r="AC37" s="628">
        <v>26517</v>
      </c>
      <c r="AD37" s="629"/>
      <c r="AE37" s="629"/>
      <c r="AF37" s="630"/>
      <c r="AG37" s="643"/>
      <c r="AH37" s="644"/>
      <c r="AI37" s="645" t="str">
        <f t="shared" si="0"/>
        <v/>
      </c>
      <c r="AJ37" s="646"/>
      <c r="AK37" s="646"/>
      <c r="AL37" s="647"/>
      <c r="AM37" s="57"/>
      <c r="AQ37" s="628">
        <v>20877</v>
      </c>
      <c r="AR37" s="629"/>
      <c r="AS37" s="629"/>
      <c r="AT37" s="630"/>
    </row>
    <row r="38" spans="6:46" ht="15" customHeight="1" x14ac:dyDescent="0.25">
      <c r="F38" s="824"/>
      <c r="G38" s="208"/>
      <c r="H38" s="28" t="s">
        <v>85</v>
      </c>
      <c r="I38" s="29"/>
      <c r="J38" s="206"/>
      <c r="K38" s="456"/>
      <c r="L38" s="459" t="s">
        <v>711</v>
      </c>
      <c r="M38" s="456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9"/>
      <c r="Y38" s="460"/>
      <c r="Z38" s="458"/>
      <c r="AA38" s="461"/>
      <c r="AB38" s="467"/>
      <c r="AC38" s="608">
        <v>257</v>
      </c>
      <c r="AD38" s="609"/>
      <c r="AE38" s="609"/>
      <c r="AF38" s="610"/>
      <c r="AG38" s="648"/>
      <c r="AH38" s="614"/>
      <c r="AI38" s="649" t="str">
        <f t="shared" si="0"/>
        <v/>
      </c>
      <c r="AJ38" s="650"/>
      <c r="AK38" s="650"/>
      <c r="AL38" s="651"/>
      <c r="AM38" s="57"/>
      <c r="AQ38" s="608">
        <v>205</v>
      </c>
      <c r="AR38" s="609"/>
      <c r="AS38" s="609"/>
      <c r="AT38" s="610"/>
    </row>
    <row r="39" spans="6:46" ht="15" customHeight="1" x14ac:dyDescent="0.25">
      <c r="F39" s="824"/>
      <c r="G39" s="208"/>
      <c r="H39" s="31" t="s">
        <v>89</v>
      </c>
      <c r="I39" s="29"/>
      <c r="J39" s="207"/>
      <c r="K39" s="456"/>
      <c r="L39" s="459" t="s">
        <v>873</v>
      </c>
      <c r="M39" s="456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9"/>
      <c r="Y39" s="460"/>
      <c r="Z39" s="458"/>
      <c r="AA39" s="461"/>
      <c r="AB39" s="467"/>
      <c r="AC39" s="608">
        <v>81</v>
      </c>
      <c r="AD39" s="609"/>
      <c r="AE39" s="609"/>
      <c r="AF39" s="610"/>
      <c r="AG39" s="648"/>
      <c r="AH39" s="614"/>
      <c r="AI39" s="649" t="str">
        <f t="shared" si="0"/>
        <v/>
      </c>
      <c r="AJ39" s="650"/>
      <c r="AK39" s="650"/>
      <c r="AL39" s="651"/>
      <c r="AM39" s="57"/>
      <c r="AQ39" s="608">
        <v>65</v>
      </c>
      <c r="AR39" s="609"/>
      <c r="AS39" s="609"/>
      <c r="AT39" s="610"/>
    </row>
    <row r="40" spans="6:46" ht="15" customHeight="1" x14ac:dyDescent="0.25">
      <c r="F40" s="824"/>
      <c r="G40" s="208"/>
      <c r="H40" s="31" t="s">
        <v>90</v>
      </c>
      <c r="I40" s="29"/>
      <c r="J40" s="207"/>
      <c r="K40" s="456"/>
      <c r="L40" s="459" t="s">
        <v>715</v>
      </c>
      <c r="M40" s="456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9"/>
      <c r="Y40" s="460"/>
      <c r="Z40" s="458"/>
      <c r="AA40" s="461"/>
      <c r="AB40" s="467"/>
      <c r="AC40" s="608">
        <v>81</v>
      </c>
      <c r="AD40" s="609"/>
      <c r="AE40" s="609"/>
      <c r="AF40" s="610"/>
      <c r="AG40" s="648"/>
      <c r="AH40" s="614"/>
      <c r="AI40" s="649" t="str">
        <f t="shared" si="0"/>
        <v/>
      </c>
      <c r="AJ40" s="650"/>
      <c r="AK40" s="650"/>
      <c r="AL40" s="651"/>
      <c r="AM40" s="57"/>
      <c r="AQ40" s="608">
        <v>65</v>
      </c>
      <c r="AR40" s="609"/>
      <c r="AS40" s="609"/>
      <c r="AT40" s="610"/>
    </row>
    <row r="41" spans="6:46" ht="15" customHeight="1" thickBot="1" x14ac:dyDescent="0.3">
      <c r="F41" s="825"/>
      <c r="G41" s="266"/>
      <c r="H41" s="97" t="s">
        <v>94</v>
      </c>
      <c r="I41" s="98"/>
      <c r="J41" s="265"/>
      <c r="K41" s="463"/>
      <c r="L41" s="464" t="s">
        <v>872</v>
      </c>
      <c r="M41" s="463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4"/>
      <c r="Y41" s="465"/>
      <c r="Z41" s="462"/>
      <c r="AA41" s="466"/>
      <c r="AB41" s="468"/>
      <c r="AC41" s="619">
        <v>303</v>
      </c>
      <c r="AD41" s="620"/>
      <c r="AE41" s="620"/>
      <c r="AF41" s="621"/>
      <c r="AG41" s="652"/>
      <c r="AH41" s="653"/>
      <c r="AI41" s="654" t="str">
        <f t="shared" si="0"/>
        <v/>
      </c>
      <c r="AJ41" s="655"/>
      <c r="AK41" s="655"/>
      <c r="AL41" s="656"/>
      <c r="AM41" s="57"/>
      <c r="AQ41" s="619">
        <v>243</v>
      </c>
      <c r="AR41" s="620"/>
      <c r="AS41" s="620"/>
      <c r="AT41" s="621"/>
    </row>
    <row r="42" spans="6:46" ht="15" customHeight="1" x14ac:dyDescent="0.25">
      <c r="F42" s="3"/>
      <c r="G42" s="3"/>
      <c r="H42" s="3"/>
      <c r="I42" s="3"/>
      <c r="AC42" s="3"/>
      <c r="AD42" s="3"/>
      <c r="AE42" s="3"/>
      <c r="AI42" s="34"/>
      <c r="AJ42" s="34"/>
      <c r="AK42" s="34"/>
      <c r="AL42" s="34"/>
      <c r="AQ42" s="3"/>
      <c r="AR42" s="3"/>
      <c r="AS42" s="3"/>
    </row>
    <row r="43" spans="6:46" ht="21" customHeight="1" thickBot="1" x14ac:dyDescent="0.3">
      <c r="F43" s="35" t="s">
        <v>10</v>
      </c>
      <c r="G43" s="3"/>
      <c r="H43" s="3"/>
      <c r="I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6"/>
      <c r="AC43" s="37"/>
      <c r="AD43" s="37"/>
      <c r="AE43" s="37"/>
      <c r="AF43" s="34"/>
      <c r="AG43" s="38"/>
      <c r="AH43" s="39"/>
      <c r="AI43" s="40"/>
      <c r="AJ43" s="40"/>
      <c r="AK43" s="41"/>
      <c r="AL43" s="41"/>
      <c r="AQ43" s="37"/>
      <c r="AR43" s="37"/>
      <c r="AS43" s="37"/>
      <c r="AT43" s="34"/>
    </row>
    <row r="44" spans="6:46" ht="15" customHeight="1" x14ac:dyDescent="0.3">
      <c r="F44" s="826"/>
      <c r="G44" s="262" t="s">
        <v>96</v>
      </c>
      <c r="H44" s="110"/>
      <c r="I44" s="92"/>
      <c r="J44" s="263"/>
      <c r="K44" s="110"/>
      <c r="L44" s="93" t="s">
        <v>11</v>
      </c>
      <c r="M44" s="110"/>
      <c r="N44" s="94"/>
      <c r="O44" s="114"/>
      <c r="P44" s="114"/>
      <c r="Q44" s="133"/>
      <c r="R44" s="133"/>
      <c r="S44" s="133"/>
      <c r="T44" s="133"/>
      <c r="U44" s="133"/>
      <c r="V44" s="133"/>
      <c r="W44" s="133"/>
      <c r="X44" s="134"/>
      <c r="Y44" s="135"/>
      <c r="Z44" s="133"/>
      <c r="AA44" s="136"/>
      <c r="AB44" s="137"/>
      <c r="AC44" s="628">
        <v>2147</v>
      </c>
      <c r="AD44" s="629"/>
      <c r="AE44" s="629"/>
      <c r="AF44" s="630"/>
      <c r="AG44" s="660"/>
      <c r="AH44" s="660"/>
      <c r="AI44" s="645" t="str">
        <f>IF(AG44 ="","",AG44*AC44)</f>
        <v/>
      </c>
      <c r="AJ44" s="646"/>
      <c r="AK44" s="646"/>
      <c r="AL44" s="647"/>
      <c r="AM44" s="57"/>
      <c r="AQ44" s="628">
        <v>1735</v>
      </c>
      <c r="AR44" s="629"/>
      <c r="AS44" s="629"/>
      <c r="AT44" s="630"/>
    </row>
    <row r="45" spans="6:46" ht="15" customHeight="1" x14ac:dyDescent="0.25">
      <c r="F45" s="827"/>
      <c r="G45" s="209"/>
      <c r="H45" s="42" t="s">
        <v>97</v>
      </c>
      <c r="I45" s="43"/>
      <c r="J45" s="210"/>
      <c r="K45" s="470"/>
      <c r="L45" s="471" t="s">
        <v>673</v>
      </c>
      <c r="M45" s="470"/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3"/>
      <c r="Y45" s="474"/>
      <c r="Z45" s="472"/>
      <c r="AA45" s="475"/>
      <c r="AB45" s="482"/>
      <c r="AC45" s="608">
        <v>342</v>
      </c>
      <c r="AD45" s="609"/>
      <c r="AE45" s="609"/>
      <c r="AF45" s="610"/>
      <c r="AG45" s="613"/>
      <c r="AH45" s="613"/>
      <c r="AI45" s="649" t="str">
        <f>IF(AG45 ="","",AG45*AC45)</f>
        <v/>
      </c>
      <c r="AJ45" s="650"/>
      <c r="AK45" s="650"/>
      <c r="AL45" s="651"/>
      <c r="AM45" s="57"/>
      <c r="AQ45" s="608">
        <v>249</v>
      </c>
      <c r="AR45" s="609"/>
      <c r="AS45" s="609"/>
      <c r="AT45" s="610"/>
    </row>
    <row r="46" spans="6:46" ht="15" customHeight="1" x14ac:dyDescent="0.25">
      <c r="F46" s="827"/>
      <c r="G46" s="211"/>
      <c r="H46" s="42" t="s">
        <v>98</v>
      </c>
      <c r="I46" s="43"/>
      <c r="J46" s="210"/>
      <c r="K46" s="470"/>
      <c r="L46" s="471" t="s">
        <v>874</v>
      </c>
      <c r="M46" s="470"/>
      <c r="N46" s="472"/>
      <c r="O46" s="472"/>
      <c r="P46" s="472"/>
      <c r="Q46" s="472"/>
      <c r="R46" s="472"/>
      <c r="S46" s="472"/>
      <c r="T46" s="472"/>
      <c r="U46" s="472"/>
      <c r="V46" s="476"/>
      <c r="W46" s="476"/>
      <c r="X46" s="477"/>
      <c r="Y46" s="478"/>
      <c r="Z46" s="476"/>
      <c r="AA46" s="479"/>
      <c r="AB46" s="483"/>
      <c r="AC46" s="608">
        <v>1065</v>
      </c>
      <c r="AD46" s="609"/>
      <c r="AE46" s="609"/>
      <c r="AF46" s="610"/>
      <c r="AG46" s="613"/>
      <c r="AH46" s="613"/>
      <c r="AI46" s="649" t="str">
        <f t="shared" ref="AI46:AI52" si="1">IF(AG46 ="","",AG46*AC46)</f>
        <v/>
      </c>
      <c r="AJ46" s="650"/>
      <c r="AK46" s="650"/>
      <c r="AL46" s="651"/>
      <c r="AM46" s="57"/>
      <c r="AQ46" s="608">
        <v>868</v>
      </c>
      <c r="AR46" s="609"/>
      <c r="AS46" s="609"/>
      <c r="AT46" s="610"/>
    </row>
    <row r="47" spans="6:46" ht="15" customHeight="1" thickBot="1" x14ac:dyDescent="0.3">
      <c r="F47" s="828"/>
      <c r="G47" s="267"/>
      <c r="H47" s="126" t="s">
        <v>99</v>
      </c>
      <c r="I47" s="127"/>
      <c r="J47" s="268"/>
      <c r="K47" s="481"/>
      <c r="L47" s="484" t="s">
        <v>871</v>
      </c>
      <c r="M47" s="481"/>
      <c r="N47" s="480"/>
      <c r="O47" s="480"/>
      <c r="P47" s="480"/>
      <c r="Q47" s="480"/>
      <c r="R47" s="480"/>
      <c r="S47" s="480"/>
      <c r="T47" s="480"/>
      <c r="U47" s="480"/>
      <c r="V47" s="480"/>
      <c r="W47" s="480"/>
      <c r="X47" s="484"/>
      <c r="Y47" s="485"/>
      <c r="Z47" s="480"/>
      <c r="AA47" s="486"/>
      <c r="AB47" s="487"/>
      <c r="AC47" s="619">
        <v>152</v>
      </c>
      <c r="AD47" s="620"/>
      <c r="AE47" s="620"/>
      <c r="AF47" s="621"/>
      <c r="AG47" s="661"/>
      <c r="AH47" s="661"/>
      <c r="AI47" s="654" t="str">
        <f t="shared" si="1"/>
        <v/>
      </c>
      <c r="AJ47" s="655"/>
      <c r="AK47" s="655"/>
      <c r="AL47" s="656"/>
      <c r="AM47" s="57"/>
      <c r="AQ47" s="619">
        <v>119</v>
      </c>
      <c r="AR47" s="620"/>
      <c r="AS47" s="620"/>
      <c r="AT47" s="621"/>
    </row>
    <row r="48" spans="6:46" ht="15" customHeight="1" x14ac:dyDescent="0.3">
      <c r="F48" s="823"/>
      <c r="G48" s="262" t="s">
        <v>100</v>
      </c>
      <c r="H48" s="110"/>
      <c r="I48" s="92"/>
      <c r="J48" s="263"/>
      <c r="K48" s="110"/>
      <c r="L48" s="93" t="s">
        <v>12</v>
      </c>
      <c r="M48" s="110"/>
      <c r="N48" s="94"/>
      <c r="O48" s="114"/>
      <c r="P48" s="114"/>
      <c r="Q48" s="114"/>
      <c r="R48" s="114"/>
      <c r="S48" s="114"/>
      <c r="T48" s="133"/>
      <c r="U48" s="133"/>
      <c r="V48" s="133"/>
      <c r="W48" s="133"/>
      <c r="X48" s="134"/>
      <c r="Y48" s="135"/>
      <c r="Z48" s="133"/>
      <c r="AA48" s="136"/>
      <c r="AB48" s="137"/>
      <c r="AC48" s="628">
        <v>1232</v>
      </c>
      <c r="AD48" s="629"/>
      <c r="AE48" s="629"/>
      <c r="AF48" s="630"/>
      <c r="AG48" s="660"/>
      <c r="AH48" s="660"/>
      <c r="AI48" s="645" t="str">
        <f t="shared" si="1"/>
        <v/>
      </c>
      <c r="AJ48" s="646"/>
      <c r="AK48" s="646"/>
      <c r="AL48" s="647"/>
      <c r="AM48" s="57"/>
      <c r="AQ48" s="628">
        <v>975</v>
      </c>
      <c r="AR48" s="629"/>
      <c r="AS48" s="629"/>
      <c r="AT48" s="630"/>
    </row>
    <row r="49" spans="1:46" ht="15" customHeight="1" x14ac:dyDescent="0.25">
      <c r="F49" s="824"/>
      <c r="G49" s="209"/>
      <c r="H49" s="42" t="s">
        <v>101</v>
      </c>
      <c r="I49" s="43"/>
      <c r="J49" s="210"/>
      <c r="K49" s="470"/>
      <c r="L49" s="473" t="s">
        <v>875</v>
      </c>
      <c r="M49" s="470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3"/>
      <c r="Y49" s="474"/>
      <c r="Z49" s="472"/>
      <c r="AA49" s="475"/>
      <c r="AB49" s="482"/>
      <c r="AC49" s="608">
        <f t="shared" ref="AC49" si="2">AQ49*(1+$AC$18)</f>
        <v>941.29</v>
      </c>
      <c r="AD49" s="609"/>
      <c r="AE49" s="609"/>
      <c r="AF49" s="610"/>
      <c r="AG49" s="613"/>
      <c r="AH49" s="613"/>
      <c r="AI49" s="649" t="str">
        <f t="shared" si="1"/>
        <v/>
      </c>
      <c r="AJ49" s="650"/>
      <c r="AK49" s="650"/>
      <c r="AL49" s="651"/>
      <c r="AM49" s="57"/>
      <c r="AQ49" s="608">
        <v>791</v>
      </c>
      <c r="AR49" s="609"/>
      <c r="AS49" s="609"/>
      <c r="AT49" s="610"/>
    </row>
    <row r="50" spans="1:46" ht="15" customHeight="1" x14ac:dyDescent="0.25">
      <c r="F50" s="824"/>
      <c r="G50" s="209"/>
      <c r="H50" s="45" t="s">
        <v>102</v>
      </c>
      <c r="I50" s="43"/>
      <c r="J50" s="212"/>
      <c r="K50" s="470"/>
      <c r="L50" s="473" t="s">
        <v>829</v>
      </c>
      <c r="M50" s="470"/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3"/>
      <c r="Y50" s="474"/>
      <c r="Z50" s="472"/>
      <c r="AA50" s="475"/>
      <c r="AB50" s="482"/>
      <c r="AC50" s="608">
        <v>142</v>
      </c>
      <c r="AD50" s="609"/>
      <c r="AE50" s="609"/>
      <c r="AF50" s="610"/>
      <c r="AG50" s="613"/>
      <c r="AH50" s="613"/>
      <c r="AI50" s="649" t="str">
        <f t="shared" ref="AI50:AI51" si="3">IF(AG50 ="","",AG50*AC50)</f>
        <v/>
      </c>
      <c r="AJ50" s="650"/>
      <c r="AK50" s="650"/>
      <c r="AL50" s="651"/>
      <c r="AM50" s="57"/>
      <c r="AQ50" s="608">
        <v>113</v>
      </c>
      <c r="AR50" s="609"/>
      <c r="AS50" s="609"/>
      <c r="AT50" s="610"/>
    </row>
    <row r="51" spans="1:46" ht="15" customHeight="1" x14ac:dyDescent="0.25">
      <c r="F51" s="824"/>
      <c r="G51" s="209"/>
      <c r="H51" s="45" t="s">
        <v>103</v>
      </c>
      <c r="I51" s="43"/>
      <c r="J51" s="212"/>
      <c r="K51" s="470"/>
      <c r="L51" s="473" t="s">
        <v>832</v>
      </c>
      <c r="M51" s="470"/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3"/>
      <c r="Y51" s="474"/>
      <c r="Z51" s="472"/>
      <c r="AA51" s="475"/>
      <c r="AB51" s="482"/>
      <c r="AC51" s="608">
        <v>565</v>
      </c>
      <c r="AD51" s="609"/>
      <c r="AE51" s="609"/>
      <c r="AF51" s="610"/>
      <c r="AG51" s="613"/>
      <c r="AH51" s="613"/>
      <c r="AI51" s="649" t="str">
        <f t="shared" si="3"/>
        <v/>
      </c>
      <c r="AJ51" s="650"/>
      <c r="AK51" s="650"/>
      <c r="AL51" s="651"/>
      <c r="AM51" s="57"/>
      <c r="AQ51" s="608">
        <v>451</v>
      </c>
      <c r="AR51" s="609"/>
      <c r="AS51" s="609"/>
      <c r="AT51" s="610"/>
    </row>
    <row r="52" spans="1:46" ht="15" customHeight="1" thickBot="1" x14ac:dyDescent="0.3">
      <c r="F52" s="825"/>
      <c r="G52" s="267"/>
      <c r="H52" s="269"/>
      <c r="I52" s="127"/>
      <c r="J52" s="268"/>
      <c r="K52" s="127"/>
      <c r="L52" s="140"/>
      <c r="M52" s="127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40"/>
      <c r="Y52" s="141"/>
      <c r="Z52" s="126"/>
      <c r="AA52" s="142"/>
      <c r="AB52" s="143"/>
      <c r="AC52" s="619" t="str">
        <f>IF(AQ52 ="","",AQ52*(1+$AC$18))</f>
        <v/>
      </c>
      <c r="AD52" s="620"/>
      <c r="AE52" s="620"/>
      <c r="AF52" s="621"/>
      <c r="AG52" s="661"/>
      <c r="AH52" s="661"/>
      <c r="AI52" s="654" t="str">
        <f t="shared" si="1"/>
        <v/>
      </c>
      <c r="AJ52" s="655"/>
      <c r="AK52" s="655"/>
      <c r="AL52" s="656"/>
      <c r="AM52" s="57"/>
      <c r="AQ52" s="619"/>
      <c r="AR52" s="620"/>
      <c r="AS52" s="620"/>
      <c r="AT52" s="621"/>
    </row>
    <row r="53" spans="1:46" ht="15" customHeight="1" x14ac:dyDescent="0.25">
      <c r="F53" s="3"/>
      <c r="G53" s="3"/>
      <c r="H53" s="3"/>
      <c r="I53" s="3"/>
      <c r="AC53" s="3"/>
      <c r="AD53" s="3"/>
      <c r="AE53" s="3"/>
      <c r="AI53" s="34"/>
      <c r="AJ53" s="34"/>
      <c r="AK53" s="34"/>
      <c r="AL53" s="34"/>
      <c r="AQ53" s="3"/>
      <c r="AR53" s="3"/>
      <c r="AS53" s="3"/>
    </row>
    <row r="54" spans="1:46" s="18" customFormat="1" ht="21" customHeight="1" thickBot="1" x14ac:dyDescent="0.35">
      <c r="F54" s="35" t="s">
        <v>13</v>
      </c>
      <c r="G54" s="19"/>
      <c r="H54" s="19"/>
      <c r="I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0"/>
      <c r="AC54" s="21"/>
      <c r="AD54" s="21"/>
      <c r="AE54" s="21"/>
      <c r="AF54" s="22"/>
      <c r="AG54" s="23"/>
      <c r="AH54" s="24"/>
      <c r="AI54" s="25"/>
      <c r="AJ54" s="25"/>
      <c r="AK54" s="26"/>
      <c r="AL54" s="26"/>
      <c r="AQ54" s="21"/>
      <c r="AR54" s="21"/>
      <c r="AS54" s="21"/>
      <c r="AT54" s="22"/>
    </row>
    <row r="55" spans="1:46" ht="15" customHeight="1" x14ac:dyDescent="0.25">
      <c r="F55" s="657"/>
      <c r="G55" s="270" t="s">
        <v>577</v>
      </c>
      <c r="H55" s="130"/>
      <c r="I55" s="131"/>
      <c r="J55" s="271"/>
      <c r="K55" s="131"/>
      <c r="L55" s="144" t="s">
        <v>14</v>
      </c>
      <c r="M55" s="131"/>
      <c r="N55" s="114"/>
      <c r="O55" s="114"/>
      <c r="P55" s="114"/>
      <c r="Q55" s="114"/>
      <c r="R55" s="114"/>
      <c r="S55" s="114"/>
      <c r="T55" s="114"/>
      <c r="U55" s="133"/>
      <c r="V55" s="133"/>
      <c r="W55" s="133"/>
      <c r="X55" s="134"/>
      <c r="Y55" s="135"/>
      <c r="Z55" s="133"/>
      <c r="AA55" s="136"/>
      <c r="AB55" s="137"/>
      <c r="AC55" s="628">
        <f>AQ55*(1+$AC$18)</f>
        <v>0</v>
      </c>
      <c r="AD55" s="629"/>
      <c r="AE55" s="629"/>
      <c r="AF55" s="630"/>
      <c r="AG55" s="660"/>
      <c r="AH55" s="660"/>
      <c r="AI55" s="645" t="str">
        <f>IF(AG55 ="","",AG55*AC55)</f>
        <v/>
      </c>
      <c r="AJ55" s="646"/>
      <c r="AK55" s="646"/>
      <c r="AL55" s="647"/>
      <c r="AM55" s="57"/>
      <c r="AQ55" s="628">
        <v>0</v>
      </c>
      <c r="AR55" s="629"/>
      <c r="AS55" s="629"/>
      <c r="AT55" s="630"/>
    </row>
    <row r="56" spans="1:46" ht="15" customHeight="1" x14ac:dyDescent="0.25">
      <c r="F56" s="658"/>
      <c r="G56" s="213" t="s">
        <v>578</v>
      </c>
      <c r="H56" s="28"/>
      <c r="I56" s="29"/>
      <c r="J56" s="206"/>
      <c r="K56" s="29"/>
      <c r="L56" s="30" t="s">
        <v>414</v>
      </c>
      <c r="M56" s="29"/>
      <c r="N56" s="31"/>
      <c r="O56" s="31"/>
      <c r="P56" s="31"/>
      <c r="Q56" s="31"/>
      <c r="R56" s="31"/>
      <c r="S56" s="31"/>
      <c r="T56" s="31"/>
      <c r="U56" s="45"/>
      <c r="V56" s="45"/>
      <c r="W56" s="45"/>
      <c r="X56" s="46"/>
      <c r="Y56" s="47"/>
      <c r="Z56" s="45"/>
      <c r="AA56" s="48"/>
      <c r="AB56" s="138"/>
      <c r="AC56" s="608">
        <f>AQ56*(1+$AC$18)</f>
        <v>0</v>
      </c>
      <c r="AD56" s="609"/>
      <c r="AE56" s="609"/>
      <c r="AF56" s="610"/>
      <c r="AG56" s="613"/>
      <c r="AH56" s="613"/>
      <c r="AI56" s="649" t="str">
        <f>IF(AG56 ="","",AG56*AC56)</f>
        <v/>
      </c>
      <c r="AJ56" s="650"/>
      <c r="AK56" s="650"/>
      <c r="AL56" s="651"/>
      <c r="AM56" s="57"/>
      <c r="AQ56" s="608">
        <v>0</v>
      </c>
      <c r="AR56" s="609"/>
      <c r="AS56" s="609"/>
      <c r="AT56" s="610"/>
    </row>
    <row r="57" spans="1:46" ht="15" customHeight="1" x14ac:dyDescent="0.25">
      <c r="F57" s="658"/>
      <c r="G57" s="213" t="s">
        <v>579</v>
      </c>
      <c r="H57" s="28"/>
      <c r="I57" s="29"/>
      <c r="J57" s="206"/>
      <c r="K57" s="29"/>
      <c r="L57" s="30" t="s">
        <v>415</v>
      </c>
      <c r="M57" s="29"/>
      <c r="N57" s="31"/>
      <c r="O57" s="31"/>
      <c r="P57" s="31"/>
      <c r="Q57" s="31"/>
      <c r="R57" s="31"/>
      <c r="S57" s="31"/>
      <c r="T57" s="31"/>
      <c r="U57" s="45"/>
      <c r="V57" s="45"/>
      <c r="W57" s="45"/>
      <c r="X57" s="46"/>
      <c r="Y57" s="47"/>
      <c r="Z57" s="45"/>
      <c r="AA57" s="48"/>
      <c r="AB57" s="138"/>
      <c r="AC57" s="608">
        <v>201</v>
      </c>
      <c r="AD57" s="609"/>
      <c r="AE57" s="609"/>
      <c r="AF57" s="610"/>
      <c r="AG57" s="613"/>
      <c r="AH57" s="613"/>
      <c r="AI57" s="649" t="str">
        <f>IF(AG57 ="","",AG57*AC57)</f>
        <v/>
      </c>
      <c r="AJ57" s="650"/>
      <c r="AK57" s="650"/>
      <c r="AL57" s="651"/>
      <c r="AM57" s="57"/>
      <c r="AQ57" s="608">
        <v>161</v>
      </c>
      <c r="AR57" s="609"/>
      <c r="AS57" s="609"/>
      <c r="AT57" s="610"/>
    </row>
    <row r="58" spans="1:46" ht="15" customHeight="1" thickBot="1" x14ac:dyDescent="0.3">
      <c r="F58" s="659"/>
      <c r="G58" s="272" t="s">
        <v>580</v>
      </c>
      <c r="H58" s="97"/>
      <c r="I58" s="98"/>
      <c r="J58" s="265"/>
      <c r="K58" s="98"/>
      <c r="L58" s="99" t="s">
        <v>416</v>
      </c>
      <c r="M58" s="98"/>
      <c r="N58" s="97"/>
      <c r="O58" s="97"/>
      <c r="P58" s="97"/>
      <c r="Q58" s="97"/>
      <c r="R58" s="97"/>
      <c r="S58" s="97"/>
      <c r="T58" s="97"/>
      <c r="U58" s="126"/>
      <c r="V58" s="126"/>
      <c r="W58" s="126"/>
      <c r="X58" s="140"/>
      <c r="Y58" s="141"/>
      <c r="Z58" s="126"/>
      <c r="AA58" s="142"/>
      <c r="AB58" s="143"/>
      <c r="AC58" s="619">
        <v>201</v>
      </c>
      <c r="AD58" s="620"/>
      <c r="AE58" s="620"/>
      <c r="AF58" s="621"/>
      <c r="AG58" s="661"/>
      <c r="AH58" s="661"/>
      <c r="AI58" s="654" t="str">
        <f>IF(AG58 ="","",AG58*AC58)</f>
        <v/>
      </c>
      <c r="AJ58" s="655"/>
      <c r="AK58" s="655"/>
      <c r="AL58" s="656"/>
      <c r="AM58" s="57"/>
      <c r="AQ58" s="619">
        <v>161</v>
      </c>
      <c r="AR58" s="620"/>
      <c r="AS58" s="620"/>
      <c r="AT58" s="621"/>
    </row>
    <row r="59" spans="1:46" ht="15" customHeight="1" x14ac:dyDescent="0.25"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Q59" s="3"/>
      <c r="AR59" s="3"/>
      <c r="AS59" s="3"/>
      <c r="AT59" s="3"/>
    </row>
    <row r="60" spans="1:46" ht="15" customHeight="1" x14ac:dyDescent="0.25"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Q60" s="3"/>
      <c r="AR60" s="3"/>
      <c r="AS60" s="3"/>
      <c r="AT60" s="3"/>
    </row>
    <row r="61" spans="1:46" ht="15" customHeight="1" x14ac:dyDescent="0.25"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803" t="s">
        <v>15</v>
      </c>
      <c r="W61" s="803"/>
      <c r="X61" s="803"/>
      <c r="Y61" s="803"/>
      <c r="Z61" s="803"/>
      <c r="AA61" s="803"/>
      <c r="AB61" s="803"/>
      <c r="AC61" s="803"/>
      <c r="AD61" s="803"/>
      <c r="AE61" s="803"/>
      <c r="AF61" s="803"/>
      <c r="AG61" s="803"/>
      <c r="AH61" s="803"/>
      <c r="AI61" s="803"/>
      <c r="AJ61" s="803"/>
      <c r="AK61" s="803"/>
      <c r="AL61" s="803"/>
    </row>
    <row r="62" spans="1:46" ht="8.1" customHeight="1" x14ac:dyDescent="0.25">
      <c r="A62" s="196" t="s">
        <v>0</v>
      </c>
      <c r="B62" s="197"/>
      <c r="C62" s="197"/>
      <c r="D62" s="197"/>
      <c r="E62" s="197"/>
      <c r="F62" s="197"/>
      <c r="G62" s="197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9"/>
      <c r="X62" s="196" t="s">
        <v>1</v>
      </c>
      <c r="Y62" s="197"/>
      <c r="Z62" s="198"/>
      <c r="AA62" s="198"/>
      <c r="AB62" s="199"/>
      <c r="AC62" s="631" t="s">
        <v>343</v>
      </c>
      <c r="AD62" s="632"/>
      <c r="AE62" s="632"/>
      <c r="AF62" s="633"/>
      <c r="AG62" s="662" t="s">
        <v>2</v>
      </c>
      <c r="AH62" s="663"/>
      <c r="AI62" s="702" t="s">
        <v>3</v>
      </c>
      <c r="AJ62" s="703"/>
      <c r="AK62" s="703"/>
      <c r="AL62" s="704"/>
      <c r="AQ62" s="631" t="s">
        <v>32</v>
      </c>
      <c r="AR62" s="632"/>
      <c r="AS62" s="632"/>
      <c r="AT62" s="633"/>
    </row>
    <row r="63" spans="1:46" ht="8.1" customHeight="1" x14ac:dyDescent="0.25">
      <c r="A63" s="711" t="s">
        <v>104</v>
      </c>
      <c r="B63" s="712"/>
      <c r="C63" s="712"/>
      <c r="D63" s="712"/>
      <c r="E63" s="712"/>
      <c r="F63" s="712"/>
      <c r="G63" s="712"/>
      <c r="H63" s="712"/>
      <c r="I63" s="712"/>
      <c r="J63" s="712"/>
      <c r="K63" s="712"/>
      <c r="L63" s="712"/>
      <c r="M63" s="712"/>
      <c r="N63" s="712"/>
      <c r="O63" s="712"/>
      <c r="P63" s="712"/>
      <c r="Q63" s="712"/>
      <c r="R63" s="712"/>
      <c r="S63" s="712"/>
      <c r="T63" s="712"/>
      <c r="U63" s="712"/>
      <c r="V63" s="712"/>
      <c r="W63" s="713"/>
      <c r="X63" s="717" t="s">
        <v>4</v>
      </c>
      <c r="Y63" s="718"/>
      <c r="Z63" s="718"/>
      <c r="AA63" s="718"/>
      <c r="AB63" s="719"/>
      <c r="AC63" s="634"/>
      <c r="AD63" s="635"/>
      <c r="AE63" s="635"/>
      <c r="AF63" s="636"/>
      <c r="AG63" s="664"/>
      <c r="AH63" s="665"/>
      <c r="AI63" s="705"/>
      <c r="AJ63" s="706"/>
      <c r="AK63" s="706"/>
      <c r="AL63" s="707"/>
      <c r="AQ63" s="634"/>
      <c r="AR63" s="635"/>
      <c r="AS63" s="635"/>
      <c r="AT63" s="636"/>
    </row>
    <row r="64" spans="1:46" ht="8.1" customHeight="1" x14ac:dyDescent="0.25">
      <c r="A64" s="711"/>
      <c r="B64" s="712"/>
      <c r="C64" s="712"/>
      <c r="D64" s="712"/>
      <c r="E64" s="712"/>
      <c r="F64" s="712"/>
      <c r="G64" s="712"/>
      <c r="H64" s="712"/>
      <c r="I64" s="712"/>
      <c r="J64" s="712"/>
      <c r="K64" s="712"/>
      <c r="L64" s="712"/>
      <c r="M64" s="712"/>
      <c r="N64" s="712"/>
      <c r="O64" s="712"/>
      <c r="P64" s="712"/>
      <c r="Q64" s="712"/>
      <c r="R64" s="712"/>
      <c r="S64" s="712"/>
      <c r="T64" s="712"/>
      <c r="U64" s="712"/>
      <c r="V64" s="712"/>
      <c r="W64" s="713"/>
      <c r="X64" s="717"/>
      <c r="Y64" s="718"/>
      <c r="Z64" s="718"/>
      <c r="AA64" s="718"/>
      <c r="AB64" s="719"/>
      <c r="AC64" s="634"/>
      <c r="AD64" s="635"/>
      <c r="AE64" s="635"/>
      <c r="AF64" s="636"/>
      <c r="AG64" s="664"/>
      <c r="AH64" s="665"/>
      <c r="AI64" s="705"/>
      <c r="AJ64" s="706"/>
      <c r="AK64" s="706"/>
      <c r="AL64" s="707"/>
      <c r="AQ64" s="634"/>
      <c r="AR64" s="635"/>
      <c r="AS64" s="635"/>
      <c r="AT64" s="636"/>
    </row>
    <row r="65" spans="1:46" ht="8.1" customHeight="1" x14ac:dyDescent="0.25">
      <c r="A65" s="714"/>
      <c r="B65" s="715"/>
      <c r="C65" s="715"/>
      <c r="D65" s="715"/>
      <c r="E65" s="715"/>
      <c r="F65" s="715"/>
      <c r="G65" s="715"/>
      <c r="H65" s="715"/>
      <c r="I65" s="715"/>
      <c r="J65" s="715"/>
      <c r="K65" s="715"/>
      <c r="L65" s="715"/>
      <c r="M65" s="715"/>
      <c r="N65" s="715"/>
      <c r="O65" s="715"/>
      <c r="P65" s="715"/>
      <c r="Q65" s="715"/>
      <c r="R65" s="715"/>
      <c r="S65" s="715"/>
      <c r="T65" s="715"/>
      <c r="U65" s="715"/>
      <c r="V65" s="715"/>
      <c r="W65" s="716"/>
      <c r="X65" s="720"/>
      <c r="Y65" s="721"/>
      <c r="Z65" s="721"/>
      <c r="AA65" s="721"/>
      <c r="AB65" s="722"/>
      <c r="AC65" s="637"/>
      <c r="AD65" s="638"/>
      <c r="AE65" s="638"/>
      <c r="AF65" s="639"/>
      <c r="AG65" s="666"/>
      <c r="AH65" s="667"/>
      <c r="AI65" s="708"/>
      <c r="AJ65" s="709"/>
      <c r="AK65" s="709"/>
      <c r="AL65" s="710"/>
      <c r="AQ65" s="637"/>
      <c r="AR65" s="638"/>
      <c r="AS65" s="638"/>
      <c r="AT65" s="639"/>
    </row>
    <row r="66" spans="1:46" ht="15" customHeight="1" x14ac:dyDescent="0.25"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5"/>
      <c r="Z66" s="5"/>
      <c r="AA66" s="5"/>
      <c r="AB66" s="5"/>
      <c r="AC66" s="625">
        <f>AC18</f>
        <v>0.19</v>
      </c>
      <c r="AD66" s="626"/>
      <c r="AE66" s="626"/>
      <c r="AF66" s="627"/>
      <c r="AG66" s="8"/>
      <c r="AH66" s="8"/>
      <c r="AI66" s="9"/>
      <c r="AJ66" s="9"/>
      <c r="AK66" s="10"/>
      <c r="AL66" s="11"/>
      <c r="AQ66" s="200"/>
      <c r="AR66" s="201"/>
      <c r="AS66" s="201"/>
      <c r="AT66" s="201"/>
    </row>
    <row r="67" spans="1:46" ht="15" customHeight="1" thickBot="1" x14ac:dyDescent="0.3">
      <c r="F67" s="59" t="s">
        <v>16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Q67" s="60"/>
      <c r="AR67" s="60"/>
      <c r="AS67" s="60"/>
      <c r="AT67" s="60"/>
    </row>
    <row r="68" spans="1:46" ht="15" customHeight="1" x14ac:dyDescent="0.25">
      <c r="F68" s="224"/>
      <c r="G68" s="225" t="s">
        <v>105</v>
      </c>
      <c r="H68" s="226"/>
      <c r="I68" s="227"/>
      <c r="J68" s="228"/>
      <c r="K68" s="493"/>
      <c r="L68" s="494" t="s">
        <v>730</v>
      </c>
      <c r="M68" s="493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6"/>
      <c r="Y68" s="497"/>
      <c r="Z68" s="495"/>
      <c r="AA68" s="498"/>
      <c r="AB68" s="498"/>
      <c r="AC68" s="749">
        <v>882</v>
      </c>
      <c r="AD68" s="750"/>
      <c r="AE68" s="750"/>
      <c r="AF68" s="751"/>
      <c r="AG68" s="799"/>
      <c r="AH68" s="800"/>
      <c r="AI68" s="801" t="str">
        <f t="shared" ref="AI68:AI72" si="4">IF(AG68 ="","",AG68*AC68)</f>
        <v/>
      </c>
      <c r="AJ68" s="801"/>
      <c r="AK68" s="801"/>
      <c r="AL68" s="802"/>
      <c r="AM68" s="57"/>
      <c r="AQ68" s="749">
        <v>700</v>
      </c>
      <c r="AR68" s="750"/>
      <c r="AS68" s="750"/>
      <c r="AT68" s="751"/>
    </row>
    <row r="69" spans="1:46" ht="15" customHeight="1" thickBot="1" x14ac:dyDescent="0.3">
      <c r="F69" s="250"/>
      <c r="G69" s="259" t="s">
        <v>106</v>
      </c>
      <c r="H69" s="252"/>
      <c r="I69" s="253"/>
      <c r="J69" s="260"/>
      <c r="K69" s="511"/>
      <c r="L69" s="515" t="s">
        <v>731</v>
      </c>
      <c r="M69" s="511"/>
      <c r="N69" s="510"/>
      <c r="O69" s="510"/>
      <c r="P69" s="510"/>
      <c r="Q69" s="510"/>
      <c r="R69" s="510"/>
      <c r="S69" s="510"/>
      <c r="T69" s="510"/>
      <c r="U69" s="510"/>
      <c r="V69" s="510"/>
      <c r="W69" s="510"/>
      <c r="X69" s="512"/>
      <c r="Y69" s="513"/>
      <c r="Z69" s="510"/>
      <c r="AA69" s="514"/>
      <c r="AB69" s="514"/>
      <c r="AC69" s="743">
        <v>289</v>
      </c>
      <c r="AD69" s="744"/>
      <c r="AE69" s="744"/>
      <c r="AF69" s="745"/>
      <c r="AG69" s="809"/>
      <c r="AH69" s="810"/>
      <c r="AI69" s="812" t="str">
        <f t="shared" si="4"/>
        <v/>
      </c>
      <c r="AJ69" s="812"/>
      <c r="AK69" s="812"/>
      <c r="AL69" s="813"/>
      <c r="AM69" s="57"/>
      <c r="AQ69" s="743">
        <v>236</v>
      </c>
      <c r="AR69" s="744"/>
      <c r="AS69" s="744"/>
      <c r="AT69" s="745"/>
    </row>
    <row r="70" spans="1:46" ht="15" customHeight="1" thickBot="1" x14ac:dyDescent="0.3">
      <c r="F70" s="216"/>
      <c r="G70" s="217" t="s">
        <v>107</v>
      </c>
      <c r="H70" s="218"/>
      <c r="I70" s="219"/>
      <c r="J70" s="220"/>
      <c r="K70" s="489"/>
      <c r="L70" s="490" t="s">
        <v>876</v>
      </c>
      <c r="M70" s="489"/>
      <c r="N70" s="488"/>
      <c r="O70" s="488"/>
      <c r="P70" s="488"/>
      <c r="Q70" s="488"/>
      <c r="R70" s="488"/>
      <c r="S70" s="488"/>
      <c r="T70" s="488"/>
      <c r="U70" s="488"/>
      <c r="V70" s="488"/>
      <c r="W70" s="488"/>
      <c r="X70" s="490"/>
      <c r="Y70" s="491"/>
      <c r="Z70" s="488"/>
      <c r="AA70" s="492"/>
      <c r="AB70" s="492"/>
      <c r="AC70" s="816">
        <v>525</v>
      </c>
      <c r="AD70" s="817"/>
      <c r="AE70" s="817"/>
      <c r="AF70" s="818"/>
      <c r="AG70" s="819"/>
      <c r="AH70" s="820"/>
      <c r="AI70" s="821" t="str">
        <f t="shared" si="4"/>
        <v/>
      </c>
      <c r="AJ70" s="821"/>
      <c r="AK70" s="821"/>
      <c r="AL70" s="822"/>
      <c r="AM70" s="57"/>
      <c r="AQ70" s="816">
        <v>419</v>
      </c>
      <c r="AR70" s="817"/>
      <c r="AS70" s="817"/>
      <c r="AT70" s="818"/>
    </row>
    <row r="71" spans="1:46" ht="15" customHeight="1" x14ac:dyDescent="0.25">
      <c r="F71" s="224"/>
      <c r="G71" s="225" t="s">
        <v>108</v>
      </c>
      <c r="H71" s="226"/>
      <c r="I71" s="227"/>
      <c r="J71" s="228"/>
      <c r="K71" s="493"/>
      <c r="L71" s="494" t="s">
        <v>735</v>
      </c>
      <c r="M71" s="493"/>
      <c r="N71" s="495"/>
      <c r="O71" s="495"/>
      <c r="P71" s="495"/>
      <c r="Q71" s="495"/>
      <c r="R71" s="495"/>
      <c r="S71" s="495"/>
      <c r="T71" s="495"/>
      <c r="U71" s="495"/>
      <c r="V71" s="495"/>
      <c r="W71" s="495"/>
      <c r="X71" s="496"/>
      <c r="Y71" s="497"/>
      <c r="Z71" s="495"/>
      <c r="AA71" s="498"/>
      <c r="AB71" s="498"/>
      <c r="AC71" s="749">
        <v>1053</v>
      </c>
      <c r="AD71" s="750"/>
      <c r="AE71" s="750"/>
      <c r="AF71" s="751"/>
      <c r="AG71" s="799"/>
      <c r="AH71" s="800"/>
      <c r="AI71" s="801" t="str">
        <f t="shared" si="4"/>
        <v/>
      </c>
      <c r="AJ71" s="801"/>
      <c r="AK71" s="801"/>
      <c r="AL71" s="802"/>
      <c r="AM71" s="57"/>
      <c r="AQ71" s="749">
        <v>836</v>
      </c>
      <c r="AR71" s="750"/>
      <c r="AS71" s="750"/>
      <c r="AT71" s="751"/>
    </row>
    <row r="72" spans="1:46" ht="15" customHeight="1" x14ac:dyDescent="0.25">
      <c r="F72" s="234"/>
      <c r="G72" s="235" t="s">
        <v>109</v>
      </c>
      <c r="H72" s="236"/>
      <c r="I72" s="237"/>
      <c r="J72" s="238"/>
      <c r="K72" s="499"/>
      <c r="L72" s="500" t="s">
        <v>736</v>
      </c>
      <c r="M72" s="499"/>
      <c r="N72" s="501"/>
      <c r="O72" s="501"/>
      <c r="P72" s="501"/>
      <c r="Q72" s="501"/>
      <c r="R72" s="501"/>
      <c r="S72" s="501"/>
      <c r="T72" s="501"/>
      <c r="U72" s="501"/>
      <c r="V72" s="501"/>
      <c r="W72" s="501"/>
      <c r="X72" s="502"/>
      <c r="Y72" s="503"/>
      <c r="Z72" s="501"/>
      <c r="AA72" s="504"/>
      <c r="AB72" s="504"/>
      <c r="AC72" s="740">
        <v>1451</v>
      </c>
      <c r="AD72" s="741"/>
      <c r="AE72" s="741"/>
      <c r="AF72" s="742"/>
      <c r="AG72" s="795"/>
      <c r="AH72" s="796"/>
      <c r="AI72" s="797" t="str">
        <f t="shared" si="4"/>
        <v/>
      </c>
      <c r="AJ72" s="797"/>
      <c r="AK72" s="797"/>
      <c r="AL72" s="798"/>
      <c r="AM72" s="57"/>
      <c r="AQ72" s="740">
        <v>1149</v>
      </c>
      <c r="AR72" s="741"/>
      <c r="AS72" s="741"/>
      <c r="AT72" s="742"/>
    </row>
    <row r="73" spans="1:46" ht="15" customHeight="1" x14ac:dyDescent="0.25">
      <c r="F73" s="234"/>
      <c r="G73" s="235" t="s">
        <v>422</v>
      </c>
      <c r="H73" s="236"/>
      <c r="I73" s="237"/>
      <c r="J73" s="238"/>
      <c r="K73" s="499"/>
      <c r="L73" s="500" t="s">
        <v>737</v>
      </c>
      <c r="M73" s="499"/>
      <c r="N73" s="501"/>
      <c r="O73" s="501"/>
      <c r="P73" s="501"/>
      <c r="Q73" s="501"/>
      <c r="R73" s="501"/>
      <c r="S73" s="501"/>
      <c r="T73" s="501"/>
      <c r="U73" s="501"/>
      <c r="V73" s="501"/>
      <c r="W73" s="501"/>
      <c r="X73" s="502"/>
      <c r="Y73" s="503"/>
      <c r="Z73" s="501"/>
      <c r="AA73" s="504"/>
      <c r="AB73" s="504"/>
      <c r="AC73" s="740">
        <v>180</v>
      </c>
      <c r="AD73" s="741"/>
      <c r="AE73" s="741"/>
      <c r="AF73" s="742"/>
      <c r="AG73" s="795"/>
      <c r="AH73" s="796"/>
      <c r="AI73" s="797" t="str">
        <f t="shared" ref="AI73" si="5">IF(AG73 ="","",AG73*AC73)</f>
        <v/>
      </c>
      <c r="AJ73" s="797"/>
      <c r="AK73" s="797"/>
      <c r="AL73" s="798"/>
      <c r="AM73" s="57"/>
      <c r="AQ73" s="740">
        <v>145</v>
      </c>
      <c r="AR73" s="741"/>
      <c r="AS73" s="741"/>
      <c r="AT73" s="742"/>
    </row>
    <row r="74" spans="1:46" ht="15" customHeight="1" x14ac:dyDescent="0.25">
      <c r="F74" s="244"/>
      <c r="G74" s="235" t="s">
        <v>110</v>
      </c>
      <c r="H74" s="236"/>
      <c r="I74" s="237"/>
      <c r="J74" s="238"/>
      <c r="K74" s="499"/>
      <c r="L74" s="500" t="s">
        <v>813</v>
      </c>
      <c r="M74" s="505"/>
      <c r="N74" s="506"/>
      <c r="O74" s="506"/>
      <c r="P74" s="506"/>
      <c r="Q74" s="506"/>
      <c r="R74" s="506"/>
      <c r="S74" s="506"/>
      <c r="T74" s="506"/>
      <c r="U74" s="506"/>
      <c r="V74" s="506"/>
      <c r="W74" s="506"/>
      <c r="X74" s="507"/>
      <c r="Y74" s="508"/>
      <c r="Z74" s="506"/>
      <c r="AA74" s="509"/>
      <c r="AB74" s="509"/>
      <c r="AC74" s="740">
        <v>546</v>
      </c>
      <c r="AD74" s="741"/>
      <c r="AE74" s="741"/>
      <c r="AF74" s="742"/>
      <c r="AG74" s="795"/>
      <c r="AH74" s="796"/>
      <c r="AI74" s="797" t="str">
        <f t="shared" ref="AI74" si="6">IF(AG74 ="","",AG74*AC74)</f>
        <v/>
      </c>
      <c r="AJ74" s="797"/>
      <c r="AK74" s="797"/>
      <c r="AL74" s="798"/>
      <c r="AM74" s="57"/>
      <c r="AQ74" s="740">
        <v>441</v>
      </c>
      <c r="AR74" s="741"/>
      <c r="AS74" s="741"/>
      <c r="AT74" s="742"/>
    </row>
    <row r="75" spans="1:46" ht="15" customHeight="1" thickBot="1" x14ac:dyDescent="0.3">
      <c r="F75" s="250"/>
      <c r="G75" s="251" t="s">
        <v>111</v>
      </c>
      <c r="H75" s="252"/>
      <c r="I75" s="253"/>
      <c r="J75" s="254"/>
      <c r="K75" s="511"/>
      <c r="L75" s="512" t="s">
        <v>877</v>
      </c>
      <c r="M75" s="511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2"/>
      <c r="Y75" s="513"/>
      <c r="Z75" s="510"/>
      <c r="AA75" s="514"/>
      <c r="AB75" s="514"/>
      <c r="AC75" s="743">
        <f t="shared" ref="AC75" si="7">AQ75*(1+$AC$18)</f>
        <v>860.37</v>
      </c>
      <c r="AD75" s="744"/>
      <c r="AE75" s="744"/>
      <c r="AF75" s="745"/>
      <c r="AG75" s="809"/>
      <c r="AH75" s="810"/>
      <c r="AI75" s="797" t="str">
        <f t="shared" ref="AI75" si="8">IF(AG75 ="","",AG75*AC75)</f>
        <v/>
      </c>
      <c r="AJ75" s="797"/>
      <c r="AK75" s="797"/>
      <c r="AL75" s="798"/>
      <c r="AM75" s="57"/>
      <c r="AQ75" s="743">
        <v>723</v>
      </c>
      <c r="AR75" s="744"/>
      <c r="AS75" s="744"/>
      <c r="AT75" s="745"/>
    </row>
    <row r="76" spans="1:46" ht="15" customHeight="1" x14ac:dyDescent="0.25">
      <c r="F76" s="224"/>
      <c r="G76" s="230" t="s">
        <v>112</v>
      </c>
      <c r="H76" s="226"/>
      <c r="I76" s="227"/>
      <c r="J76" s="258"/>
      <c r="K76" s="493"/>
      <c r="L76" s="496" t="s">
        <v>744</v>
      </c>
      <c r="M76" s="493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6"/>
      <c r="Y76" s="497"/>
      <c r="Z76" s="495"/>
      <c r="AA76" s="498"/>
      <c r="AB76" s="498"/>
      <c r="AC76" s="749">
        <v>196</v>
      </c>
      <c r="AD76" s="750"/>
      <c r="AE76" s="750"/>
      <c r="AF76" s="751"/>
      <c r="AG76" s="799"/>
      <c r="AH76" s="800"/>
      <c r="AI76" s="801" t="str">
        <f t="shared" ref="AI76:AI86" si="9">IF(AG76 ="","",AG76*AC76)</f>
        <v/>
      </c>
      <c r="AJ76" s="801"/>
      <c r="AK76" s="801"/>
      <c r="AL76" s="802"/>
      <c r="AM76" s="57"/>
      <c r="AQ76" s="749">
        <v>157</v>
      </c>
      <c r="AR76" s="750"/>
      <c r="AS76" s="750"/>
      <c r="AT76" s="751"/>
    </row>
    <row r="77" spans="1:46" ht="15" customHeight="1" x14ac:dyDescent="0.25">
      <c r="F77" s="234"/>
      <c r="G77" s="235" t="s">
        <v>424</v>
      </c>
      <c r="H77" s="236"/>
      <c r="I77" s="237"/>
      <c r="J77" s="238"/>
      <c r="K77" s="499"/>
      <c r="L77" s="500" t="s">
        <v>878</v>
      </c>
      <c r="M77" s="499"/>
      <c r="N77" s="501"/>
      <c r="O77" s="501"/>
      <c r="P77" s="501"/>
      <c r="Q77" s="501"/>
      <c r="R77" s="501"/>
      <c r="S77" s="501"/>
      <c r="T77" s="501"/>
      <c r="U77" s="501"/>
      <c r="V77" s="501"/>
      <c r="W77" s="501"/>
      <c r="X77" s="502"/>
      <c r="Y77" s="503"/>
      <c r="Z77" s="501"/>
      <c r="AA77" s="504"/>
      <c r="AB77" s="504"/>
      <c r="AC77" s="740">
        <v>367</v>
      </c>
      <c r="AD77" s="741"/>
      <c r="AE77" s="741"/>
      <c r="AF77" s="742"/>
      <c r="AG77" s="795"/>
      <c r="AH77" s="796"/>
      <c r="AI77" s="797" t="str">
        <f t="shared" ref="AI77" si="10">IF(AG77 ="","",AG77*AC77)</f>
        <v/>
      </c>
      <c r="AJ77" s="797"/>
      <c r="AK77" s="797"/>
      <c r="AL77" s="798"/>
      <c r="AM77" s="57"/>
      <c r="AQ77" s="740">
        <v>299</v>
      </c>
      <c r="AR77" s="741"/>
      <c r="AS77" s="741"/>
      <c r="AT77" s="742"/>
    </row>
    <row r="78" spans="1:46" ht="15" customHeight="1" x14ac:dyDescent="0.25">
      <c r="F78" s="234"/>
      <c r="G78" s="235" t="s">
        <v>113</v>
      </c>
      <c r="H78" s="236"/>
      <c r="I78" s="237"/>
      <c r="J78" s="238"/>
      <c r="K78" s="499"/>
      <c r="L78" s="500" t="s">
        <v>879</v>
      </c>
      <c r="M78" s="499"/>
      <c r="N78" s="501"/>
      <c r="O78" s="501"/>
      <c r="P78" s="501"/>
      <c r="Q78" s="501"/>
      <c r="R78" s="501"/>
      <c r="S78" s="501"/>
      <c r="T78" s="501"/>
      <c r="U78" s="501"/>
      <c r="V78" s="501"/>
      <c r="W78" s="501"/>
      <c r="X78" s="502"/>
      <c r="Y78" s="503"/>
      <c r="Z78" s="501"/>
      <c r="AA78" s="504"/>
      <c r="AB78" s="504"/>
      <c r="AC78" s="740">
        <v>14</v>
      </c>
      <c r="AD78" s="741"/>
      <c r="AE78" s="741"/>
      <c r="AF78" s="742"/>
      <c r="AG78" s="795"/>
      <c r="AH78" s="796"/>
      <c r="AI78" s="797" t="str">
        <f t="shared" si="9"/>
        <v/>
      </c>
      <c r="AJ78" s="797"/>
      <c r="AK78" s="797"/>
      <c r="AL78" s="798"/>
      <c r="AM78" s="57"/>
      <c r="AQ78" s="740">
        <v>11</v>
      </c>
      <c r="AR78" s="741"/>
      <c r="AS78" s="741"/>
      <c r="AT78" s="742"/>
    </row>
    <row r="79" spans="1:46" ht="15" customHeight="1" x14ac:dyDescent="0.25">
      <c r="F79" s="234"/>
      <c r="G79" s="235" t="s">
        <v>423</v>
      </c>
      <c r="H79" s="236"/>
      <c r="I79" s="237"/>
      <c r="J79" s="238"/>
      <c r="K79" s="499"/>
      <c r="L79" s="500" t="s">
        <v>880</v>
      </c>
      <c r="M79" s="499"/>
      <c r="N79" s="501"/>
      <c r="O79" s="501"/>
      <c r="P79" s="501"/>
      <c r="Q79" s="501"/>
      <c r="R79" s="501"/>
      <c r="S79" s="501"/>
      <c r="T79" s="501"/>
      <c r="U79" s="501"/>
      <c r="V79" s="501"/>
      <c r="W79" s="501"/>
      <c r="X79" s="502"/>
      <c r="Y79" s="503"/>
      <c r="Z79" s="501"/>
      <c r="AA79" s="504"/>
      <c r="AB79" s="504"/>
      <c r="AC79" s="740">
        <v>146</v>
      </c>
      <c r="AD79" s="741"/>
      <c r="AE79" s="741"/>
      <c r="AF79" s="742"/>
      <c r="AG79" s="795"/>
      <c r="AH79" s="796"/>
      <c r="AI79" s="797" t="str">
        <f t="shared" ref="AI79" si="11">IF(AG79 ="","",AG79*AC79)</f>
        <v/>
      </c>
      <c r="AJ79" s="797"/>
      <c r="AK79" s="797"/>
      <c r="AL79" s="798"/>
      <c r="AM79" s="57"/>
      <c r="AQ79" s="740">
        <v>116</v>
      </c>
      <c r="AR79" s="741"/>
      <c r="AS79" s="741"/>
      <c r="AT79" s="742"/>
    </row>
    <row r="80" spans="1:46" ht="15" customHeight="1" x14ac:dyDescent="0.25">
      <c r="F80" s="234"/>
      <c r="G80" s="235" t="s">
        <v>114</v>
      </c>
      <c r="H80" s="236"/>
      <c r="I80" s="237"/>
      <c r="J80" s="238"/>
      <c r="K80" s="499"/>
      <c r="L80" s="500" t="s">
        <v>692</v>
      </c>
      <c r="M80" s="499"/>
      <c r="N80" s="501"/>
      <c r="O80" s="501"/>
      <c r="P80" s="501"/>
      <c r="Q80" s="501"/>
      <c r="R80" s="501"/>
      <c r="S80" s="501"/>
      <c r="T80" s="501"/>
      <c r="U80" s="501"/>
      <c r="V80" s="501"/>
      <c r="W80" s="501"/>
      <c r="X80" s="502"/>
      <c r="Y80" s="503"/>
      <c r="Z80" s="501"/>
      <c r="AA80" s="504"/>
      <c r="AB80" s="504"/>
      <c r="AC80" s="740">
        <v>56</v>
      </c>
      <c r="AD80" s="741"/>
      <c r="AE80" s="741"/>
      <c r="AF80" s="742"/>
      <c r="AG80" s="795"/>
      <c r="AH80" s="796"/>
      <c r="AI80" s="797" t="str">
        <f t="shared" si="9"/>
        <v/>
      </c>
      <c r="AJ80" s="797"/>
      <c r="AK80" s="797"/>
      <c r="AL80" s="798"/>
      <c r="AM80" s="57"/>
      <c r="AQ80" s="740">
        <v>44</v>
      </c>
      <c r="AR80" s="741"/>
      <c r="AS80" s="741"/>
      <c r="AT80" s="742"/>
    </row>
    <row r="81" spans="6:46" ht="15" customHeight="1" x14ac:dyDescent="0.25">
      <c r="F81" s="234"/>
      <c r="G81" s="235" t="s">
        <v>115</v>
      </c>
      <c r="H81" s="236"/>
      <c r="I81" s="237"/>
      <c r="J81" s="238"/>
      <c r="K81" s="499"/>
      <c r="L81" s="500" t="s">
        <v>881</v>
      </c>
      <c r="M81" s="499"/>
      <c r="N81" s="501"/>
      <c r="O81" s="501"/>
      <c r="P81" s="501"/>
      <c r="Q81" s="501"/>
      <c r="R81" s="501"/>
      <c r="S81" s="501"/>
      <c r="T81" s="501"/>
      <c r="U81" s="501"/>
      <c r="V81" s="501"/>
      <c r="W81" s="501"/>
      <c r="X81" s="502"/>
      <c r="Y81" s="503"/>
      <c r="Z81" s="501"/>
      <c r="AA81" s="504"/>
      <c r="AB81" s="504"/>
      <c r="AC81" s="740">
        <v>101</v>
      </c>
      <c r="AD81" s="741"/>
      <c r="AE81" s="741"/>
      <c r="AF81" s="742"/>
      <c r="AG81" s="795"/>
      <c r="AH81" s="796"/>
      <c r="AI81" s="797" t="str">
        <f t="shared" si="9"/>
        <v/>
      </c>
      <c r="AJ81" s="797"/>
      <c r="AK81" s="797"/>
      <c r="AL81" s="798"/>
      <c r="AM81" s="57"/>
      <c r="AQ81" s="740">
        <v>73</v>
      </c>
      <c r="AR81" s="741"/>
      <c r="AS81" s="741"/>
      <c r="AT81" s="742"/>
    </row>
    <row r="82" spans="6:46" ht="15" customHeight="1" x14ac:dyDescent="0.25">
      <c r="F82" s="234"/>
      <c r="G82" s="235" t="s">
        <v>116</v>
      </c>
      <c r="H82" s="236"/>
      <c r="I82" s="237"/>
      <c r="J82" s="238"/>
      <c r="K82" s="499"/>
      <c r="L82" s="500" t="s">
        <v>747</v>
      </c>
      <c r="M82" s="499"/>
      <c r="N82" s="501"/>
      <c r="O82" s="501"/>
      <c r="P82" s="501"/>
      <c r="Q82" s="501"/>
      <c r="R82" s="501"/>
      <c r="S82" s="501"/>
      <c r="T82" s="501"/>
      <c r="U82" s="501"/>
      <c r="V82" s="501"/>
      <c r="W82" s="501"/>
      <c r="X82" s="502"/>
      <c r="Y82" s="503"/>
      <c r="Z82" s="501"/>
      <c r="AA82" s="504"/>
      <c r="AB82" s="504"/>
      <c r="AC82" s="740">
        <v>1028</v>
      </c>
      <c r="AD82" s="741"/>
      <c r="AE82" s="741"/>
      <c r="AF82" s="742"/>
      <c r="AG82" s="795"/>
      <c r="AH82" s="796"/>
      <c r="AI82" s="797" t="str">
        <f t="shared" si="9"/>
        <v/>
      </c>
      <c r="AJ82" s="797"/>
      <c r="AK82" s="797"/>
      <c r="AL82" s="798"/>
      <c r="AM82" s="57"/>
      <c r="AQ82" s="740">
        <v>833</v>
      </c>
      <c r="AR82" s="741"/>
      <c r="AS82" s="741"/>
      <c r="AT82" s="742"/>
    </row>
    <row r="83" spans="6:46" ht="15" customHeight="1" x14ac:dyDescent="0.25">
      <c r="F83" s="234"/>
      <c r="G83" s="235" t="s">
        <v>117</v>
      </c>
      <c r="H83" s="236"/>
      <c r="I83" s="237"/>
      <c r="J83" s="238"/>
      <c r="K83" s="499"/>
      <c r="L83" s="500" t="s">
        <v>882</v>
      </c>
      <c r="M83" s="499"/>
      <c r="N83" s="501"/>
      <c r="O83" s="501"/>
      <c r="P83" s="501"/>
      <c r="Q83" s="501"/>
      <c r="R83" s="501"/>
      <c r="S83" s="501"/>
      <c r="T83" s="501"/>
      <c r="U83" s="501"/>
      <c r="V83" s="501"/>
      <c r="W83" s="501"/>
      <c r="X83" s="502"/>
      <c r="Y83" s="503"/>
      <c r="Z83" s="501"/>
      <c r="AA83" s="504"/>
      <c r="AB83" s="504"/>
      <c r="AC83" s="740">
        <v>142</v>
      </c>
      <c r="AD83" s="741"/>
      <c r="AE83" s="741"/>
      <c r="AF83" s="742"/>
      <c r="AG83" s="795"/>
      <c r="AH83" s="796"/>
      <c r="AI83" s="797" t="str">
        <f t="shared" si="9"/>
        <v/>
      </c>
      <c r="AJ83" s="797"/>
      <c r="AK83" s="797"/>
      <c r="AL83" s="798"/>
      <c r="AM83" s="57"/>
      <c r="AQ83" s="740">
        <v>116</v>
      </c>
      <c r="AR83" s="741"/>
      <c r="AS83" s="741"/>
      <c r="AT83" s="742"/>
    </row>
    <row r="84" spans="6:46" ht="15" customHeight="1" x14ac:dyDescent="0.25">
      <c r="F84" s="234"/>
      <c r="G84" s="235" t="s">
        <v>118</v>
      </c>
      <c r="H84" s="236"/>
      <c r="I84" s="237"/>
      <c r="J84" s="238"/>
      <c r="K84" s="499"/>
      <c r="L84" s="500" t="s">
        <v>883</v>
      </c>
      <c r="M84" s="499"/>
      <c r="N84" s="501"/>
      <c r="O84" s="501"/>
      <c r="P84" s="501"/>
      <c r="Q84" s="501"/>
      <c r="R84" s="501"/>
      <c r="S84" s="501"/>
      <c r="T84" s="501"/>
      <c r="U84" s="501"/>
      <c r="V84" s="501"/>
      <c r="W84" s="501"/>
      <c r="X84" s="502"/>
      <c r="Y84" s="503"/>
      <c r="Z84" s="501"/>
      <c r="AA84" s="504"/>
      <c r="AB84" s="504"/>
      <c r="AC84" s="740">
        <v>124</v>
      </c>
      <c r="AD84" s="741"/>
      <c r="AE84" s="741"/>
      <c r="AF84" s="742"/>
      <c r="AG84" s="795"/>
      <c r="AH84" s="796"/>
      <c r="AI84" s="797" t="str">
        <f t="shared" si="9"/>
        <v/>
      </c>
      <c r="AJ84" s="797"/>
      <c r="AK84" s="797"/>
      <c r="AL84" s="798"/>
      <c r="AM84" s="57"/>
      <c r="AQ84" s="740">
        <v>57</v>
      </c>
      <c r="AR84" s="741"/>
      <c r="AS84" s="741"/>
      <c r="AT84" s="742"/>
    </row>
    <row r="85" spans="6:46" ht="15" customHeight="1" x14ac:dyDescent="0.25">
      <c r="F85" s="234"/>
      <c r="G85" s="235" t="s">
        <v>119</v>
      </c>
      <c r="H85" s="236"/>
      <c r="I85" s="237"/>
      <c r="J85" s="238"/>
      <c r="K85" s="499"/>
      <c r="L85" s="500" t="s">
        <v>884</v>
      </c>
      <c r="M85" s="499"/>
      <c r="N85" s="501"/>
      <c r="O85" s="501"/>
      <c r="P85" s="501"/>
      <c r="Q85" s="501"/>
      <c r="R85" s="501"/>
      <c r="S85" s="501"/>
      <c r="T85" s="501"/>
      <c r="U85" s="501"/>
      <c r="V85" s="501"/>
      <c r="W85" s="501"/>
      <c r="X85" s="502"/>
      <c r="Y85" s="503"/>
      <c r="Z85" s="501"/>
      <c r="AA85" s="504"/>
      <c r="AB85" s="504"/>
      <c r="AC85" s="740">
        <v>1605</v>
      </c>
      <c r="AD85" s="741"/>
      <c r="AE85" s="741"/>
      <c r="AF85" s="742"/>
      <c r="AG85" s="795"/>
      <c r="AH85" s="796"/>
      <c r="AI85" s="797" t="str">
        <f t="shared" si="9"/>
        <v/>
      </c>
      <c r="AJ85" s="797"/>
      <c r="AK85" s="797"/>
      <c r="AL85" s="798"/>
      <c r="AM85" s="57"/>
      <c r="AQ85" s="740">
        <v>1285</v>
      </c>
      <c r="AR85" s="741"/>
      <c r="AS85" s="741"/>
      <c r="AT85" s="742"/>
    </row>
    <row r="86" spans="6:46" ht="15" customHeight="1" thickBot="1" x14ac:dyDescent="0.3">
      <c r="F86" s="250"/>
      <c r="G86" s="259" t="s">
        <v>120</v>
      </c>
      <c r="H86" s="252"/>
      <c r="I86" s="253"/>
      <c r="J86" s="260"/>
      <c r="K86" s="511"/>
      <c r="L86" s="515" t="s">
        <v>702</v>
      </c>
      <c r="M86" s="511"/>
      <c r="N86" s="510"/>
      <c r="O86" s="510"/>
      <c r="P86" s="510"/>
      <c r="Q86" s="510"/>
      <c r="R86" s="510"/>
      <c r="S86" s="510"/>
      <c r="T86" s="510"/>
      <c r="U86" s="510"/>
      <c r="V86" s="510"/>
      <c r="W86" s="510"/>
      <c r="X86" s="512"/>
      <c r="Y86" s="513"/>
      <c r="Z86" s="510"/>
      <c r="AA86" s="514"/>
      <c r="AB86" s="514"/>
      <c r="AC86" s="743">
        <v>252</v>
      </c>
      <c r="AD86" s="744"/>
      <c r="AE86" s="744"/>
      <c r="AF86" s="745"/>
      <c r="AG86" s="809"/>
      <c r="AH86" s="810"/>
      <c r="AI86" s="812" t="str">
        <f t="shared" si="9"/>
        <v/>
      </c>
      <c r="AJ86" s="812"/>
      <c r="AK86" s="812"/>
      <c r="AL86" s="813"/>
      <c r="AM86" s="57"/>
      <c r="AQ86" s="743">
        <v>201</v>
      </c>
      <c r="AR86" s="744"/>
      <c r="AS86" s="744"/>
      <c r="AT86" s="745"/>
    </row>
    <row r="87" spans="6:46" ht="21" customHeight="1" thickBot="1" x14ac:dyDescent="0.35">
      <c r="F87" s="3"/>
      <c r="G87" s="179" t="s">
        <v>20</v>
      </c>
      <c r="H87" s="3"/>
      <c r="I87" s="53"/>
      <c r="J87" s="180"/>
      <c r="K87" s="53"/>
      <c r="L87" s="181"/>
      <c r="M87" s="53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6"/>
      <c r="Y87" s="55"/>
      <c r="Z87" s="55"/>
      <c r="AA87" s="182"/>
      <c r="AB87" s="182"/>
      <c r="AC87" s="182"/>
      <c r="AD87" s="182"/>
      <c r="AE87" s="182"/>
      <c r="AF87" s="182"/>
      <c r="AG87" s="182"/>
      <c r="AH87" s="183" t="s">
        <v>21</v>
      </c>
      <c r="AI87" s="683">
        <f>SUM(AI21:AL58)+SUM(AI68:AL86)</f>
        <v>0</v>
      </c>
      <c r="AJ87" s="684"/>
      <c r="AK87" s="684"/>
      <c r="AL87" s="685"/>
      <c r="AM87" s="57"/>
      <c r="AQ87" s="182"/>
      <c r="AR87" s="182"/>
      <c r="AS87" s="182"/>
      <c r="AT87" s="182"/>
    </row>
    <row r="88" spans="6:46" ht="6.75" customHeight="1" thickBot="1" x14ac:dyDescent="0.3">
      <c r="F88" s="184"/>
      <c r="G88" s="686"/>
      <c r="H88" s="686"/>
      <c r="I88" s="686"/>
      <c r="J88" s="686"/>
      <c r="K88" s="686"/>
      <c r="L88" s="686"/>
      <c r="M88" s="686"/>
      <c r="N88" s="686"/>
      <c r="O88" s="686"/>
      <c r="P88" s="686"/>
      <c r="Q88" s="686"/>
      <c r="R88" s="686"/>
      <c r="S88" s="686"/>
      <c r="T88" s="686"/>
      <c r="U88" s="686"/>
      <c r="V88" s="686"/>
      <c r="W88" s="686"/>
      <c r="X88" s="686"/>
      <c r="Y88" s="686"/>
      <c r="Z88" s="686"/>
      <c r="AA88" s="686"/>
      <c r="AB88" s="687"/>
      <c r="AC88" s="628"/>
      <c r="AD88" s="629"/>
      <c r="AE88" s="629"/>
      <c r="AF88" s="630"/>
      <c r="AG88" s="660"/>
      <c r="AH88" s="644"/>
      <c r="AI88" s="688" t="str">
        <f>IF(AG88="","",AG88*AC88)</f>
        <v/>
      </c>
      <c r="AJ88" s="688"/>
      <c r="AK88" s="688"/>
      <c r="AL88" s="689"/>
      <c r="AM88" s="57"/>
      <c r="AQ88" s="628"/>
      <c r="AR88" s="629"/>
      <c r="AS88" s="629"/>
      <c r="AT88" s="630"/>
    </row>
    <row r="89" spans="6:46" ht="17.100000000000001" customHeight="1" x14ac:dyDescent="0.25">
      <c r="F89" s="185">
        <v>1</v>
      </c>
      <c r="G89" s="395" t="s">
        <v>1120</v>
      </c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395"/>
      <c r="S89" s="395"/>
      <c r="T89" s="395"/>
      <c r="U89" s="395"/>
      <c r="V89" s="395"/>
      <c r="W89" s="395"/>
      <c r="X89" s="395"/>
      <c r="Y89" s="395"/>
      <c r="Z89" s="395"/>
      <c r="AA89" s="395"/>
      <c r="AB89" s="469"/>
      <c r="AC89" s="628">
        <v>8</v>
      </c>
      <c r="AD89" s="629"/>
      <c r="AE89" s="629"/>
      <c r="AF89" s="630"/>
      <c r="AG89" s="613"/>
      <c r="AH89" s="614"/>
      <c r="AI89" s="615" t="str">
        <f>IF(AG89="","",AG89*AC89)</f>
        <v/>
      </c>
      <c r="AJ89" s="615"/>
      <c r="AK89" s="615"/>
      <c r="AL89" s="616"/>
      <c r="AM89" s="57"/>
      <c r="AQ89" s="608"/>
      <c r="AR89" s="609"/>
      <c r="AS89" s="609"/>
      <c r="AT89" s="610"/>
    </row>
    <row r="90" spans="6:46" ht="17.100000000000001" customHeight="1" x14ac:dyDescent="0.25">
      <c r="F90" s="185">
        <v>2</v>
      </c>
      <c r="G90" s="395" t="s">
        <v>1121</v>
      </c>
      <c r="H90" s="395"/>
      <c r="I90" s="395"/>
      <c r="J90" s="395"/>
      <c r="K90" s="395"/>
      <c r="L90" s="395"/>
      <c r="M90" s="395"/>
      <c r="N90" s="395"/>
      <c r="O90" s="395"/>
      <c r="P90" s="395"/>
      <c r="Q90" s="395"/>
      <c r="R90" s="395"/>
      <c r="S90" s="395"/>
      <c r="T90" s="395"/>
      <c r="U90" s="395"/>
      <c r="V90" s="395"/>
      <c r="W90" s="395"/>
      <c r="X90" s="395"/>
      <c r="Y90" s="395"/>
      <c r="Z90" s="395"/>
      <c r="AA90" s="395"/>
      <c r="AB90" s="469"/>
      <c r="AC90" s="608">
        <v>14</v>
      </c>
      <c r="AD90" s="609"/>
      <c r="AE90" s="609"/>
      <c r="AF90" s="610"/>
      <c r="AG90" s="613"/>
      <c r="AH90" s="614"/>
      <c r="AI90" s="615" t="str">
        <f>IF(AG90="","",AG90*AC90)</f>
        <v/>
      </c>
      <c r="AJ90" s="615"/>
      <c r="AK90" s="615"/>
      <c r="AL90" s="616"/>
      <c r="AM90" s="57"/>
      <c r="AQ90" s="608"/>
      <c r="AR90" s="609"/>
      <c r="AS90" s="609"/>
      <c r="AT90" s="610"/>
    </row>
    <row r="91" spans="6:46" ht="17.100000000000001" customHeight="1" x14ac:dyDescent="0.25">
      <c r="F91" s="185">
        <v>3</v>
      </c>
      <c r="G91" s="395" t="s">
        <v>885</v>
      </c>
      <c r="H91" s="395"/>
      <c r="I91" s="395"/>
      <c r="J91" s="395"/>
      <c r="K91" s="395"/>
      <c r="L91" s="395"/>
      <c r="M91" s="395"/>
      <c r="N91" s="395"/>
      <c r="O91" s="395"/>
      <c r="P91" s="395"/>
      <c r="Q91" s="395"/>
      <c r="R91" s="395"/>
      <c r="S91" s="395"/>
      <c r="T91" s="395"/>
      <c r="U91" s="395"/>
      <c r="V91" s="395"/>
      <c r="W91" s="395"/>
      <c r="X91" s="395"/>
      <c r="Y91" s="395"/>
      <c r="Z91" s="395"/>
      <c r="AA91" s="395"/>
      <c r="AB91" s="469"/>
      <c r="AC91" s="608">
        <v>275</v>
      </c>
      <c r="AD91" s="609"/>
      <c r="AE91" s="609"/>
      <c r="AF91" s="610"/>
      <c r="AG91" s="613"/>
      <c r="AH91" s="614"/>
      <c r="AI91" s="615" t="str">
        <f t="shared" ref="AI91:AI108" si="12">IF(AG91="","",AG91*AC91)</f>
        <v/>
      </c>
      <c r="AJ91" s="615"/>
      <c r="AK91" s="615"/>
      <c r="AL91" s="616"/>
      <c r="AM91" s="57"/>
      <c r="AQ91" s="608"/>
      <c r="AR91" s="609"/>
      <c r="AS91" s="609"/>
      <c r="AT91" s="610"/>
    </row>
    <row r="92" spans="6:46" ht="17.100000000000001" customHeight="1" x14ac:dyDescent="0.25">
      <c r="F92" s="185">
        <v>4</v>
      </c>
      <c r="G92" s="395" t="s">
        <v>1117</v>
      </c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469"/>
      <c r="AC92" s="608">
        <v>20306</v>
      </c>
      <c r="AD92" s="609"/>
      <c r="AE92" s="609"/>
      <c r="AF92" s="610"/>
      <c r="AG92" s="613"/>
      <c r="AH92" s="614"/>
      <c r="AI92" s="615" t="str">
        <f t="shared" si="12"/>
        <v/>
      </c>
      <c r="AJ92" s="615"/>
      <c r="AK92" s="615"/>
      <c r="AL92" s="616"/>
      <c r="AM92" s="57"/>
      <c r="AQ92" s="608"/>
      <c r="AR92" s="609"/>
      <c r="AS92" s="609"/>
      <c r="AT92" s="610"/>
    </row>
    <row r="93" spans="6:46" ht="17.100000000000001" customHeight="1" x14ac:dyDescent="0.25">
      <c r="F93" s="185">
        <v>5</v>
      </c>
      <c r="G93" s="604" t="s">
        <v>1118</v>
      </c>
      <c r="H93" s="604"/>
      <c r="I93" s="604"/>
      <c r="J93" s="604"/>
      <c r="K93" s="604"/>
      <c r="L93" s="604"/>
      <c r="M93" s="604"/>
      <c r="N93" s="604"/>
      <c r="O93" s="604"/>
      <c r="P93" s="604"/>
      <c r="Q93" s="604"/>
      <c r="R93" s="604"/>
      <c r="S93" s="604"/>
      <c r="T93" s="604"/>
      <c r="U93" s="604"/>
      <c r="V93" s="604"/>
      <c r="W93" s="604"/>
      <c r="X93" s="604"/>
      <c r="Y93" s="604"/>
      <c r="Z93" s="604"/>
      <c r="AA93" s="604"/>
      <c r="AB93" s="605"/>
      <c r="AC93" s="608">
        <v>24055</v>
      </c>
      <c r="AD93" s="609"/>
      <c r="AE93" s="609"/>
      <c r="AF93" s="610"/>
      <c r="AG93" s="613"/>
      <c r="AH93" s="614"/>
      <c r="AI93" s="615" t="str">
        <f t="shared" si="12"/>
        <v/>
      </c>
      <c r="AJ93" s="615"/>
      <c r="AK93" s="615"/>
      <c r="AL93" s="616"/>
      <c r="AM93" s="57"/>
      <c r="AQ93" s="608"/>
      <c r="AR93" s="609"/>
      <c r="AS93" s="609"/>
      <c r="AT93" s="610"/>
    </row>
    <row r="94" spans="6:46" ht="17.100000000000001" customHeight="1" x14ac:dyDescent="0.25">
      <c r="F94" s="185">
        <v>6</v>
      </c>
      <c r="G94" s="395" t="s">
        <v>967</v>
      </c>
      <c r="H94" s="395"/>
      <c r="I94" s="395"/>
      <c r="J94" s="395"/>
      <c r="K94" s="395"/>
      <c r="L94" s="395"/>
      <c r="M94" s="395"/>
      <c r="N94" s="395"/>
      <c r="O94" s="395"/>
      <c r="P94" s="395"/>
      <c r="Q94" s="395"/>
      <c r="R94" s="395"/>
      <c r="S94" s="395"/>
      <c r="T94" s="395"/>
      <c r="U94" s="395"/>
      <c r="V94" s="395"/>
      <c r="W94" s="395"/>
      <c r="X94" s="395"/>
      <c r="Y94" s="395"/>
      <c r="Z94" s="395"/>
      <c r="AA94" s="395"/>
      <c r="AB94" s="469"/>
      <c r="AC94" s="608">
        <v>19238</v>
      </c>
      <c r="AD94" s="609"/>
      <c r="AE94" s="609"/>
      <c r="AF94" s="610"/>
      <c r="AG94" s="613"/>
      <c r="AH94" s="614"/>
      <c r="AI94" s="615" t="str">
        <f t="shared" si="12"/>
        <v/>
      </c>
      <c r="AJ94" s="615"/>
      <c r="AK94" s="615"/>
      <c r="AL94" s="616"/>
      <c r="AM94" s="57"/>
      <c r="AQ94" s="608"/>
      <c r="AR94" s="609"/>
      <c r="AS94" s="609"/>
      <c r="AT94" s="610"/>
    </row>
    <row r="95" spans="6:46" ht="17.100000000000001" customHeight="1" x14ac:dyDescent="0.25">
      <c r="F95" s="185">
        <v>7</v>
      </c>
      <c r="G95" s="395" t="s">
        <v>968</v>
      </c>
      <c r="H95" s="395"/>
      <c r="I95" s="395"/>
      <c r="J95" s="395"/>
      <c r="K95" s="395"/>
      <c r="L95" s="395"/>
      <c r="M95" s="395"/>
      <c r="N95" s="395"/>
      <c r="O95" s="395"/>
      <c r="P95" s="395"/>
      <c r="Q95" s="395"/>
      <c r="R95" s="395"/>
      <c r="S95" s="395"/>
      <c r="T95" s="395"/>
      <c r="U95" s="395"/>
      <c r="V95" s="395"/>
      <c r="W95" s="395"/>
      <c r="X95" s="395"/>
      <c r="Y95" s="395"/>
      <c r="Z95" s="395"/>
      <c r="AA95" s="395"/>
      <c r="AB95" s="469"/>
      <c r="AC95" s="608">
        <v>21777</v>
      </c>
      <c r="AD95" s="609"/>
      <c r="AE95" s="609"/>
      <c r="AF95" s="610"/>
      <c r="AG95" s="613"/>
      <c r="AH95" s="614"/>
      <c r="AI95" s="615" t="str">
        <f t="shared" si="12"/>
        <v/>
      </c>
      <c r="AJ95" s="615"/>
      <c r="AK95" s="615"/>
      <c r="AL95" s="616"/>
      <c r="AM95" s="57"/>
      <c r="AQ95" s="608"/>
      <c r="AR95" s="609"/>
      <c r="AS95" s="609"/>
      <c r="AT95" s="610"/>
    </row>
    <row r="96" spans="6:46" ht="17.100000000000001" customHeight="1" x14ac:dyDescent="0.25">
      <c r="F96" s="185">
        <v>8</v>
      </c>
      <c r="G96" s="395" t="s">
        <v>849</v>
      </c>
      <c r="H96" s="395"/>
      <c r="I96" s="395"/>
      <c r="J96" s="395"/>
      <c r="K96" s="395"/>
      <c r="L96" s="395"/>
      <c r="M96" s="395"/>
      <c r="N96" s="395"/>
      <c r="O96" s="395"/>
      <c r="P96" s="395"/>
      <c r="Q96" s="395"/>
      <c r="R96" s="395"/>
      <c r="S96" s="395"/>
      <c r="T96" s="395"/>
      <c r="U96" s="395"/>
      <c r="V96" s="395"/>
      <c r="W96" s="395"/>
      <c r="X96" s="395"/>
      <c r="Y96" s="395"/>
      <c r="Z96" s="395"/>
      <c r="AA96" s="395"/>
      <c r="AB96" s="469"/>
      <c r="AC96" s="608">
        <v>90</v>
      </c>
      <c r="AD96" s="609"/>
      <c r="AE96" s="609"/>
      <c r="AF96" s="610"/>
      <c r="AG96" s="613"/>
      <c r="AH96" s="614"/>
      <c r="AI96" s="615" t="str">
        <f t="shared" si="12"/>
        <v/>
      </c>
      <c r="AJ96" s="615"/>
      <c r="AK96" s="615"/>
      <c r="AL96" s="616"/>
      <c r="AM96" s="57"/>
      <c r="AQ96" s="608"/>
      <c r="AR96" s="609"/>
      <c r="AS96" s="609"/>
      <c r="AT96" s="610"/>
    </row>
    <row r="97" spans="6:46" ht="17.100000000000001" customHeight="1" x14ac:dyDescent="0.25">
      <c r="F97" s="185">
        <v>9</v>
      </c>
      <c r="G97" s="395" t="s">
        <v>757</v>
      </c>
      <c r="H97" s="395"/>
      <c r="I97" s="395"/>
      <c r="J97" s="395"/>
      <c r="K97" s="395"/>
      <c r="L97" s="395"/>
      <c r="M97" s="395"/>
      <c r="N97" s="395"/>
      <c r="O97" s="395"/>
      <c r="P97" s="395"/>
      <c r="Q97" s="395"/>
      <c r="R97" s="395"/>
      <c r="S97" s="395"/>
      <c r="T97" s="395"/>
      <c r="U97" s="395"/>
      <c r="V97" s="395"/>
      <c r="W97" s="395"/>
      <c r="X97" s="395"/>
      <c r="Y97" s="395"/>
      <c r="Z97" s="395"/>
      <c r="AA97" s="395"/>
      <c r="AB97" s="469"/>
      <c r="AC97" s="608">
        <v>120</v>
      </c>
      <c r="AD97" s="609"/>
      <c r="AE97" s="609"/>
      <c r="AF97" s="610"/>
      <c r="AG97" s="613"/>
      <c r="AH97" s="614"/>
      <c r="AI97" s="615" t="str">
        <f t="shared" si="12"/>
        <v/>
      </c>
      <c r="AJ97" s="615"/>
      <c r="AK97" s="615"/>
      <c r="AL97" s="616"/>
      <c r="AM97" s="57"/>
      <c r="AQ97" s="608"/>
      <c r="AR97" s="609"/>
      <c r="AS97" s="609"/>
      <c r="AT97" s="610"/>
    </row>
    <row r="98" spans="6:46" ht="17.100000000000001" customHeight="1" x14ac:dyDescent="0.25">
      <c r="F98" s="185">
        <v>10</v>
      </c>
      <c r="G98" s="395" t="s">
        <v>1119</v>
      </c>
      <c r="H98" s="395"/>
      <c r="I98" s="395"/>
      <c r="J98" s="395"/>
      <c r="K98" s="395"/>
      <c r="L98" s="395"/>
      <c r="M98" s="395"/>
      <c r="N98" s="395"/>
      <c r="O98" s="395"/>
      <c r="P98" s="395"/>
      <c r="Q98" s="395"/>
      <c r="R98" s="395"/>
      <c r="S98" s="395"/>
      <c r="T98" s="395"/>
      <c r="U98" s="395"/>
      <c r="V98" s="395"/>
      <c r="W98" s="395"/>
      <c r="X98" s="395"/>
      <c r="Y98" s="395"/>
      <c r="Z98" s="395"/>
      <c r="AA98" s="395"/>
      <c r="AB98" s="469"/>
      <c r="AC98" s="608">
        <v>650</v>
      </c>
      <c r="AD98" s="609"/>
      <c r="AE98" s="609"/>
      <c r="AF98" s="610"/>
      <c r="AG98" s="613"/>
      <c r="AH98" s="614"/>
      <c r="AI98" s="615" t="str">
        <f t="shared" si="12"/>
        <v/>
      </c>
      <c r="AJ98" s="615"/>
      <c r="AK98" s="615"/>
      <c r="AL98" s="616"/>
      <c r="AM98" s="57"/>
      <c r="AQ98" s="608"/>
      <c r="AR98" s="609"/>
      <c r="AS98" s="609"/>
      <c r="AT98" s="610"/>
    </row>
    <row r="99" spans="6:46" ht="17.100000000000001" customHeight="1" x14ac:dyDescent="0.25">
      <c r="F99" s="185">
        <v>11</v>
      </c>
      <c r="G99" s="395" t="s">
        <v>1110</v>
      </c>
      <c r="H99" s="395"/>
      <c r="I99" s="395"/>
      <c r="J99" s="395"/>
      <c r="K99" s="395"/>
      <c r="L99" s="395"/>
      <c r="M99" s="395"/>
      <c r="N99" s="395"/>
      <c r="O99" s="395"/>
      <c r="P99" s="395"/>
      <c r="Q99" s="395"/>
      <c r="R99" s="395"/>
      <c r="S99" s="395"/>
      <c r="T99" s="395"/>
      <c r="U99" s="395"/>
      <c r="V99" s="395"/>
      <c r="W99" s="395"/>
      <c r="X99" s="395"/>
      <c r="Y99" s="395"/>
      <c r="Z99" s="395"/>
      <c r="AA99" s="395"/>
      <c r="AB99" s="469"/>
      <c r="AC99" s="608">
        <v>1200</v>
      </c>
      <c r="AD99" s="609"/>
      <c r="AE99" s="609"/>
      <c r="AF99" s="610"/>
      <c r="AG99" s="613"/>
      <c r="AH99" s="614"/>
      <c r="AI99" s="615" t="str">
        <f t="shared" si="12"/>
        <v/>
      </c>
      <c r="AJ99" s="615"/>
      <c r="AK99" s="615"/>
      <c r="AL99" s="616"/>
      <c r="AM99" s="57"/>
      <c r="AQ99" s="608"/>
      <c r="AR99" s="609"/>
      <c r="AS99" s="609"/>
      <c r="AT99" s="610"/>
    </row>
    <row r="100" spans="6:46" ht="17.100000000000001" customHeight="1" x14ac:dyDescent="0.25">
      <c r="F100" s="185">
        <v>12</v>
      </c>
      <c r="G100" s="395" t="s">
        <v>1111</v>
      </c>
      <c r="H100" s="395"/>
      <c r="I100" s="395"/>
      <c r="J100" s="395"/>
      <c r="K100" s="395"/>
      <c r="L100" s="395"/>
      <c r="M100" s="395"/>
      <c r="N100" s="395"/>
      <c r="O100" s="395"/>
      <c r="P100" s="395"/>
      <c r="Q100" s="395"/>
      <c r="R100" s="395"/>
      <c r="S100" s="395"/>
      <c r="T100" s="395"/>
      <c r="U100" s="395"/>
      <c r="V100" s="395"/>
      <c r="W100" s="395"/>
      <c r="X100" s="395"/>
      <c r="Y100" s="395"/>
      <c r="Z100" s="395"/>
      <c r="AA100" s="395"/>
      <c r="AB100" s="469"/>
      <c r="AC100" s="608">
        <v>1550</v>
      </c>
      <c r="AD100" s="609"/>
      <c r="AE100" s="609"/>
      <c r="AF100" s="610"/>
      <c r="AG100" s="613"/>
      <c r="AH100" s="614"/>
      <c r="AI100" s="615" t="str">
        <f t="shared" si="12"/>
        <v/>
      </c>
      <c r="AJ100" s="615"/>
      <c r="AK100" s="615"/>
      <c r="AL100" s="616"/>
      <c r="AM100" s="57"/>
      <c r="AQ100" s="608"/>
      <c r="AR100" s="609"/>
      <c r="AS100" s="609"/>
      <c r="AT100" s="610"/>
    </row>
    <row r="101" spans="6:46" ht="17.100000000000001" customHeight="1" x14ac:dyDescent="0.25">
      <c r="F101" s="185">
        <v>13</v>
      </c>
      <c r="G101" s="547" t="s">
        <v>1099</v>
      </c>
      <c r="H101" s="547"/>
      <c r="I101" s="547"/>
      <c r="J101" s="547"/>
      <c r="K101" s="547"/>
      <c r="L101" s="547"/>
      <c r="M101" s="547"/>
      <c r="N101" s="547"/>
      <c r="O101" s="547"/>
      <c r="P101" s="547"/>
      <c r="Q101" s="547"/>
      <c r="R101" s="547"/>
      <c r="S101" s="547"/>
      <c r="T101" s="547"/>
      <c r="U101" s="547"/>
      <c r="V101" s="547"/>
      <c r="W101" s="547"/>
      <c r="X101" s="547"/>
      <c r="Y101" s="547"/>
      <c r="Z101" s="547"/>
      <c r="AA101" s="547"/>
      <c r="AB101" s="548"/>
      <c r="AC101" s="608">
        <v>1950</v>
      </c>
      <c r="AD101" s="609"/>
      <c r="AE101" s="609"/>
      <c r="AF101" s="610"/>
      <c r="AG101" s="613"/>
      <c r="AH101" s="614"/>
      <c r="AI101" s="615" t="str">
        <f t="shared" si="12"/>
        <v/>
      </c>
      <c r="AJ101" s="615"/>
      <c r="AK101" s="615"/>
      <c r="AL101" s="616"/>
      <c r="AM101" s="57"/>
      <c r="AQ101" s="608"/>
      <c r="AR101" s="609"/>
      <c r="AS101" s="609"/>
      <c r="AT101" s="610"/>
    </row>
    <row r="102" spans="6:46" ht="17.100000000000001" customHeight="1" x14ac:dyDescent="0.25">
      <c r="F102" s="185">
        <v>14</v>
      </c>
      <c r="G102" s="547" t="s">
        <v>887</v>
      </c>
      <c r="H102" s="547"/>
      <c r="I102" s="547"/>
      <c r="J102" s="547"/>
      <c r="K102" s="547"/>
      <c r="L102" s="547"/>
      <c r="M102" s="547"/>
      <c r="N102" s="547"/>
      <c r="O102" s="547"/>
      <c r="P102" s="547"/>
      <c r="Q102" s="547"/>
      <c r="R102" s="547"/>
      <c r="S102" s="547"/>
      <c r="T102" s="547"/>
      <c r="U102" s="547"/>
      <c r="V102" s="547"/>
      <c r="W102" s="547"/>
      <c r="X102" s="547"/>
      <c r="Y102" s="547"/>
      <c r="Z102" s="547"/>
      <c r="AA102" s="547"/>
      <c r="AB102" s="548"/>
      <c r="AC102" s="608">
        <v>1250</v>
      </c>
      <c r="AD102" s="609"/>
      <c r="AE102" s="609"/>
      <c r="AF102" s="610"/>
      <c r="AG102" s="613"/>
      <c r="AH102" s="614"/>
      <c r="AI102" s="615" t="str">
        <f t="shared" si="12"/>
        <v/>
      </c>
      <c r="AJ102" s="615"/>
      <c r="AK102" s="615"/>
      <c r="AL102" s="616"/>
      <c r="AM102" s="57"/>
      <c r="AQ102" s="608"/>
      <c r="AR102" s="609"/>
      <c r="AS102" s="609"/>
      <c r="AT102" s="610"/>
    </row>
    <row r="103" spans="6:46" ht="17.100000000000001" customHeight="1" x14ac:dyDescent="0.25">
      <c r="F103" s="185">
        <v>15</v>
      </c>
      <c r="G103" s="681" t="s">
        <v>709</v>
      </c>
      <c r="H103" s="681"/>
      <c r="I103" s="681"/>
      <c r="J103" s="681"/>
      <c r="K103" s="681"/>
      <c r="L103" s="681"/>
      <c r="M103" s="681"/>
      <c r="N103" s="681"/>
      <c r="O103" s="681"/>
      <c r="P103" s="681"/>
      <c r="Q103" s="681"/>
      <c r="R103" s="681"/>
      <c r="S103" s="681"/>
      <c r="T103" s="681"/>
      <c r="U103" s="681"/>
      <c r="V103" s="681"/>
      <c r="W103" s="681"/>
      <c r="X103" s="681"/>
      <c r="Y103" s="681"/>
      <c r="Z103" s="681"/>
      <c r="AA103" s="681"/>
      <c r="AB103" s="682"/>
      <c r="AC103" s="608">
        <v>900</v>
      </c>
      <c r="AD103" s="609"/>
      <c r="AE103" s="609"/>
      <c r="AF103" s="610"/>
      <c r="AG103" s="613"/>
      <c r="AH103" s="614"/>
      <c r="AI103" s="615" t="str">
        <f t="shared" ref="AI103:AI104" si="13">IF(AG103="","",AG103*AC103)</f>
        <v/>
      </c>
      <c r="AJ103" s="615"/>
      <c r="AK103" s="615"/>
      <c r="AL103" s="616"/>
      <c r="AM103" s="57"/>
      <c r="AQ103" s="608"/>
      <c r="AR103" s="609"/>
      <c r="AS103" s="609"/>
      <c r="AT103" s="610"/>
    </row>
    <row r="104" spans="6:46" ht="17.100000000000001" customHeight="1" x14ac:dyDescent="0.25">
      <c r="F104" s="185">
        <v>16</v>
      </c>
      <c r="G104" s="617"/>
      <c r="H104" s="617"/>
      <c r="I104" s="617"/>
      <c r="J104" s="617"/>
      <c r="K104" s="617"/>
      <c r="L104" s="617"/>
      <c r="M104" s="617"/>
      <c r="N104" s="617"/>
      <c r="O104" s="617"/>
      <c r="P104" s="617"/>
      <c r="Q104" s="617"/>
      <c r="R104" s="617"/>
      <c r="S104" s="617"/>
      <c r="T104" s="617"/>
      <c r="U104" s="617"/>
      <c r="V104" s="617"/>
      <c r="W104" s="617"/>
      <c r="X104" s="617"/>
      <c r="Y104" s="617"/>
      <c r="Z104" s="617"/>
      <c r="AA104" s="617"/>
      <c r="AB104" s="618"/>
      <c r="AC104" s="608"/>
      <c r="AD104" s="609"/>
      <c r="AE104" s="609"/>
      <c r="AF104" s="610"/>
      <c r="AG104" s="613"/>
      <c r="AH104" s="614"/>
      <c r="AI104" s="615" t="str">
        <f t="shared" si="13"/>
        <v/>
      </c>
      <c r="AJ104" s="615"/>
      <c r="AK104" s="615"/>
      <c r="AL104" s="616"/>
      <c r="AM104" s="57"/>
      <c r="AQ104" s="608"/>
      <c r="AR104" s="609"/>
      <c r="AS104" s="609"/>
      <c r="AT104" s="610"/>
    </row>
    <row r="105" spans="6:46" ht="17.100000000000001" customHeight="1" x14ac:dyDescent="0.25">
      <c r="F105" s="185">
        <v>17</v>
      </c>
      <c r="G105" s="617"/>
      <c r="H105" s="617"/>
      <c r="I105" s="617"/>
      <c r="J105" s="617"/>
      <c r="K105" s="617"/>
      <c r="L105" s="617"/>
      <c r="M105" s="617"/>
      <c r="N105" s="617"/>
      <c r="O105" s="617"/>
      <c r="P105" s="617"/>
      <c r="Q105" s="617"/>
      <c r="R105" s="617"/>
      <c r="S105" s="617"/>
      <c r="T105" s="617"/>
      <c r="U105" s="617"/>
      <c r="V105" s="617"/>
      <c r="W105" s="617"/>
      <c r="X105" s="617"/>
      <c r="Y105" s="617"/>
      <c r="Z105" s="617"/>
      <c r="AA105" s="617"/>
      <c r="AB105" s="618"/>
      <c r="AC105" s="608"/>
      <c r="AD105" s="609"/>
      <c r="AE105" s="609"/>
      <c r="AF105" s="610"/>
      <c r="AG105" s="613"/>
      <c r="AH105" s="614"/>
      <c r="AI105" s="615" t="str">
        <f t="shared" si="12"/>
        <v/>
      </c>
      <c r="AJ105" s="615"/>
      <c r="AK105" s="615"/>
      <c r="AL105" s="616"/>
      <c r="AM105" s="57"/>
      <c r="AQ105" s="608"/>
      <c r="AR105" s="609"/>
      <c r="AS105" s="609"/>
      <c r="AT105" s="610"/>
    </row>
    <row r="106" spans="6:46" ht="17.100000000000001" customHeight="1" x14ac:dyDescent="0.25">
      <c r="F106" s="185">
        <v>18</v>
      </c>
      <c r="G106" s="617"/>
      <c r="H106" s="617"/>
      <c r="I106" s="617"/>
      <c r="J106" s="617"/>
      <c r="K106" s="617"/>
      <c r="L106" s="617"/>
      <c r="M106" s="617"/>
      <c r="N106" s="617"/>
      <c r="O106" s="617"/>
      <c r="P106" s="617"/>
      <c r="Q106" s="617"/>
      <c r="R106" s="617"/>
      <c r="S106" s="617"/>
      <c r="T106" s="617"/>
      <c r="U106" s="617"/>
      <c r="V106" s="617"/>
      <c r="W106" s="617"/>
      <c r="X106" s="617"/>
      <c r="Y106" s="617"/>
      <c r="Z106" s="617"/>
      <c r="AA106" s="617"/>
      <c r="AB106" s="618"/>
      <c r="AC106" s="608"/>
      <c r="AD106" s="609"/>
      <c r="AE106" s="609"/>
      <c r="AF106" s="610"/>
      <c r="AG106" s="613"/>
      <c r="AH106" s="614"/>
      <c r="AI106" s="615" t="str">
        <f t="shared" si="12"/>
        <v/>
      </c>
      <c r="AJ106" s="615"/>
      <c r="AK106" s="615"/>
      <c r="AL106" s="616"/>
      <c r="AM106" s="57"/>
      <c r="AQ106" s="608"/>
      <c r="AR106" s="609"/>
      <c r="AS106" s="609"/>
      <c r="AT106" s="610"/>
    </row>
    <row r="107" spans="6:46" ht="17.100000000000001" customHeight="1" x14ac:dyDescent="0.25">
      <c r="F107" s="185">
        <v>19</v>
      </c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618"/>
      <c r="AC107" s="608"/>
      <c r="AD107" s="609"/>
      <c r="AE107" s="609"/>
      <c r="AF107" s="610"/>
      <c r="AG107" s="613"/>
      <c r="AH107" s="614"/>
      <c r="AI107" s="615" t="str">
        <f t="shared" si="12"/>
        <v/>
      </c>
      <c r="AJ107" s="615"/>
      <c r="AK107" s="615"/>
      <c r="AL107" s="616"/>
      <c r="AM107" s="57"/>
      <c r="AQ107" s="608"/>
      <c r="AR107" s="609"/>
      <c r="AS107" s="609"/>
      <c r="AT107" s="610"/>
    </row>
    <row r="108" spans="6:46" ht="17.100000000000001" customHeight="1" thickBot="1" x14ac:dyDescent="0.3">
      <c r="F108" s="186">
        <v>20</v>
      </c>
      <c r="G108" s="677"/>
      <c r="H108" s="677"/>
      <c r="I108" s="677"/>
      <c r="J108" s="677"/>
      <c r="K108" s="677"/>
      <c r="L108" s="677"/>
      <c r="M108" s="677"/>
      <c r="N108" s="677"/>
      <c r="O108" s="677"/>
      <c r="P108" s="677"/>
      <c r="Q108" s="677"/>
      <c r="R108" s="677"/>
      <c r="S108" s="677"/>
      <c r="T108" s="677"/>
      <c r="U108" s="677"/>
      <c r="V108" s="677"/>
      <c r="W108" s="677"/>
      <c r="X108" s="677"/>
      <c r="Y108" s="677"/>
      <c r="Z108" s="677"/>
      <c r="AA108" s="677"/>
      <c r="AB108" s="678"/>
      <c r="AC108" s="619"/>
      <c r="AD108" s="620"/>
      <c r="AE108" s="620"/>
      <c r="AF108" s="621"/>
      <c r="AG108" s="661"/>
      <c r="AH108" s="653"/>
      <c r="AI108" s="679" t="str">
        <f t="shared" si="12"/>
        <v/>
      </c>
      <c r="AJ108" s="679"/>
      <c r="AK108" s="679"/>
      <c r="AL108" s="680"/>
      <c r="AM108" s="57"/>
      <c r="AQ108" s="619"/>
      <c r="AR108" s="620"/>
      <c r="AS108" s="620"/>
      <c r="AT108" s="621"/>
    </row>
    <row r="109" spans="6:46" ht="21" customHeight="1" thickBot="1" x14ac:dyDescent="0.3">
      <c r="AH109" s="85" t="s">
        <v>344</v>
      </c>
      <c r="AI109" s="674">
        <f>SUM(AI87:AL108)</f>
        <v>0</v>
      </c>
      <c r="AJ109" s="675"/>
      <c r="AK109" s="675"/>
      <c r="AL109" s="676"/>
    </row>
    <row r="110" spans="6:46" ht="15.75" thickTop="1" x14ac:dyDescent="0.25"/>
  </sheetData>
  <protectedRanges>
    <protectedRange sqref="AI21:AJ41 AI44:AJ52 AI68:AJ108" name="Range1_1"/>
    <protectedRange sqref="AI55:AJ58" name="Range1_1_1"/>
  </protectedRanges>
  <mergeCells count="336">
    <mergeCell ref="AQ56:AT56"/>
    <mergeCell ref="AC73:AF73"/>
    <mergeCell ref="AG73:AH73"/>
    <mergeCell ref="AI73:AL73"/>
    <mergeCell ref="AC79:AF79"/>
    <mergeCell ref="AG79:AH79"/>
    <mergeCell ref="AI79:AL79"/>
    <mergeCell ref="AQ79:AT79"/>
    <mergeCell ref="AC77:AF77"/>
    <mergeCell ref="AG77:AH77"/>
    <mergeCell ref="AI77:AL77"/>
    <mergeCell ref="AQ77:AT77"/>
    <mergeCell ref="AC68:AF68"/>
    <mergeCell ref="AG68:AH68"/>
    <mergeCell ref="AI68:AL68"/>
    <mergeCell ref="AC69:AF69"/>
    <mergeCell ref="AG69:AH69"/>
    <mergeCell ref="AI69:AL69"/>
    <mergeCell ref="AC58:AF58"/>
    <mergeCell ref="AI62:AL65"/>
    <mergeCell ref="AC72:AF72"/>
    <mergeCell ref="AG72:AH72"/>
    <mergeCell ref="AI72:AL72"/>
    <mergeCell ref="AC70:AF70"/>
    <mergeCell ref="AC30:AF30"/>
    <mergeCell ref="AG30:AH30"/>
    <mergeCell ref="AI30:AL30"/>
    <mergeCell ref="F26:F31"/>
    <mergeCell ref="AC100:AF100"/>
    <mergeCell ref="AC101:AF101"/>
    <mergeCell ref="AC98:AF98"/>
    <mergeCell ref="AC99:AF99"/>
    <mergeCell ref="AC102:AF102"/>
    <mergeCell ref="AC92:AF92"/>
    <mergeCell ref="AC93:AF93"/>
    <mergeCell ref="AC90:AF90"/>
    <mergeCell ref="AC91:AF91"/>
    <mergeCell ref="AC89:AF89"/>
    <mergeCell ref="AC96:AF96"/>
    <mergeCell ref="AC97:AF97"/>
    <mergeCell ref="AC94:AF94"/>
    <mergeCell ref="AC95:AF95"/>
    <mergeCell ref="AC31:AF31"/>
    <mergeCell ref="AG31:AH31"/>
    <mergeCell ref="AI31:AL31"/>
    <mergeCell ref="AG37:AH37"/>
    <mergeCell ref="AI37:AL37"/>
    <mergeCell ref="AC38:AF38"/>
    <mergeCell ref="A15:W17"/>
    <mergeCell ref="X15:AB17"/>
    <mergeCell ref="AC25:AF25"/>
    <mergeCell ref="AG25:AH25"/>
    <mergeCell ref="AI25:AL25"/>
    <mergeCell ref="F21:F25"/>
    <mergeCell ref="AC29:AF29"/>
    <mergeCell ref="AG29:AH29"/>
    <mergeCell ref="AI29:AL29"/>
    <mergeCell ref="AC26:AF26"/>
    <mergeCell ref="AG26:AH26"/>
    <mergeCell ref="AI26:AL26"/>
    <mergeCell ref="AC27:AF27"/>
    <mergeCell ref="AG27:AH27"/>
    <mergeCell ref="AI27:AL27"/>
    <mergeCell ref="AC28:AF28"/>
    <mergeCell ref="AG28:AH28"/>
    <mergeCell ref="AI28:AL28"/>
    <mergeCell ref="I3:W4"/>
    <mergeCell ref="X3:AL4"/>
    <mergeCell ref="I6:W7"/>
    <mergeCell ref="X6:AB7"/>
    <mergeCell ref="AC6:AF7"/>
    <mergeCell ref="AG6:AL7"/>
    <mergeCell ref="AC24:AF24"/>
    <mergeCell ref="AG24:AH24"/>
    <mergeCell ref="AI24:AL24"/>
    <mergeCell ref="AC21:AF21"/>
    <mergeCell ref="AG21:AH21"/>
    <mergeCell ref="AI21:AL21"/>
    <mergeCell ref="AC22:AF22"/>
    <mergeCell ref="AG22:AH22"/>
    <mergeCell ref="AI22:AL22"/>
    <mergeCell ref="AC23:AF23"/>
    <mergeCell ref="AG23:AH23"/>
    <mergeCell ref="AI23:AL23"/>
    <mergeCell ref="I9:W10"/>
    <mergeCell ref="X9:AF10"/>
    <mergeCell ref="AG9:AL10"/>
    <mergeCell ref="AC14:AF17"/>
    <mergeCell ref="AG14:AH17"/>
    <mergeCell ref="AI14:AL17"/>
    <mergeCell ref="AG38:AH38"/>
    <mergeCell ref="AI38:AL38"/>
    <mergeCell ref="F32:F36"/>
    <mergeCell ref="AC34:AF34"/>
    <mergeCell ref="AG34:AH34"/>
    <mergeCell ref="AI34:AL34"/>
    <mergeCell ref="AC35:AF35"/>
    <mergeCell ref="AG35:AH35"/>
    <mergeCell ref="AI35:AL35"/>
    <mergeCell ref="AC32:AF32"/>
    <mergeCell ref="AG32:AH32"/>
    <mergeCell ref="AI32:AL32"/>
    <mergeCell ref="AC33:AF33"/>
    <mergeCell ref="AG33:AH33"/>
    <mergeCell ref="AI33:AL33"/>
    <mergeCell ref="AC36:AF36"/>
    <mergeCell ref="AG36:AH36"/>
    <mergeCell ref="AI36:AL36"/>
    <mergeCell ref="F44:F47"/>
    <mergeCell ref="AC44:AF44"/>
    <mergeCell ref="AG44:AH44"/>
    <mergeCell ref="AI44:AL44"/>
    <mergeCell ref="AC45:AF45"/>
    <mergeCell ref="AG45:AH45"/>
    <mergeCell ref="AI45:AL45"/>
    <mergeCell ref="AC39:AF39"/>
    <mergeCell ref="AG39:AH39"/>
    <mergeCell ref="AI39:AL39"/>
    <mergeCell ref="AC40:AF40"/>
    <mergeCell ref="AG40:AH40"/>
    <mergeCell ref="AI40:AL40"/>
    <mergeCell ref="AC46:AF46"/>
    <mergeCell ref="AG46:AH46"/>
    <mergeCell ref="AI46:AL46"/>
    <mergeCell ref="AC47:AF47"/>
    <mergeCell ref="AG47:AH47"/>
    <mergeCell ref="AI47:AL47"/>
    <mergeCell ref="AC41:AF41"/>
    <mergeCell ref="AG41:AH41"/>
    <mergeCell ref="AI41:AL41"/>
    <mergeCell ref="F37:F41"/>
    <mergeCell ref="AC37:AF37"/>
    <mergeCell ref="AC52:AF52"/>
    <mergeCell ref="AG52:AH52"/>
    <mergeCell ref="AI52:AL52"/>
    <mergeCell ref="F48:F52"/>
    <mergeCell ref="AC48:AF48"/>
    <mergeCell ref="AG48:AH48"/>
    <mergeCell ref="AI48:AL48"/>
    <mergeCell ref="AC49:AF49"/>
    <mergeCell ref="AG49:AH49"/>
    <mergeCell ref="AI49:AL49"/>
    <mergeCell ref="AC50:AF50"/>
    <mergeCell ref="AG50:AH50"/>
    <mergeCell ref="AI50:AL50"/>
    <mergeCell ref="AC51:AF51"/>
    <mergeCell ref="AG51:AH51"/>
    <mergeCell ref="AI51:AL51"/>
    <mergeCell ref="A63:W65"/>
    <mergeCell ref="X63:AB65"/>
    <mergeCell ref="F55:F58"/>
    <mergeCell ref="AC55:AF55"/>
    <mergeCell ref="AG55:AH55"/>
    <mergeCell ref="AI55:AL55"/>
    <mergeCell ref="AC57:AF57"/>
    <mergeCell ref="AG57:AH57"/>
    <mergeCell ref="AI57:AL57"/>
    <mergeCell ref="AC56:AF56"/>
    <mergeCell ref="AG56:AH56"/>
    <mergeCell ref="AI56:AL56"/>
    <mergeCell ref="AG58:AH58"/>
    <mergeCell ref="AI58:AL58"/>
    <mergeCell ref="V61:AL61"/>
    <mergeCell ref="AC62:AF65"/>
    <mergeCell ref="AG62:AH65"/>
    <mergeCell ref="AG70:AH70"/>
    <mergeCell ref="AI70:AL70"/>
    <mergeCell ref="AC71:AF71"/>
    <mergeCell ref="AG71:AH71"/>
    <mergeCell ref="AI71:AL71"/>
    <mergeCell ref="AC75:AF75"/>
    <mergeCell ref="AG75:AH75"/>
    <mergeCell ref="AI75:AL75"/>
    <mergeCell ref="AC76:AF76"/>
    <mergeCell ref="AG76:AH76"/>
    <mergeCell ref="AI76:AL76"/>
    <mergeCell ref="AC74:AF74"/>
    <mergeCell ref="AG74:AH74"/>
    <mergeCell ref="AI74:AL74"/>
    <mergeCell ref="AC81:AF81"/>
    <mergeCell ref="AG81:AH81"/>
    <mergeCell ref="AI81:AL81"/>
    <mergeCell ref="AC82:AF82"/>
    <mergeCell ref="AG82:AH82"/>
    <mergeCell ref="AI82:AL82"/>
    <mergeCell ref="AC78:AF78"/>
    <mergeCell ref="AG78:AH78"/>
    <mergeCell ref="AI78:AL78"/>
    <mergeCell ref="AC80:AF80"/>
    <mergeCell ref="AG80:AH80"/>
    <mergeCell ref="AI80:AL80"/>
    <mergeCell ref="AC86:AF86"/>
    <mergeCell ref="AG86:AH86"/>
    <mergeCell ref="AI86:AL86"/>
    <mergeCell ref="AC85:AF85"/>
    <mergeCell ref="AG85:AH85"/>
    <mergeCell ref="AI85:AL85"/>
    <mergeCell ref="AC83:AF83"/>
    <mergeCell ref="AG83:AH83"/>
    <mergeCell ref="AI83:AL83"/>
    <mergeCell ref="AC84:AF84"/>
    <mergeCell ref="AG84:AH84"/>
    <mergeCell ref="AI84:AL84"/>
    <mergeCell ref="AI96:AL96"/>
    <mergeCell ref="AG97:AH97"/>
    <mergeCell ref="AI97:AL97"/>
    <mergeCell ref="AG94:AH94"/>
    <mergeCell ref="AI94:AL94"/>
    <mergeCell ref="AG95:AH95"/>
    <mergeCell ref="AI95:AL95"/>
    <mergeCell ref="AI87:AL87"/>
    <mergeCell ref="G88:AB88"/>
    <mergeCell ref="AC88:AF88"/>
    <mergeCell ref="AG88:AH88"/>
    <mergeCell ref="AI88:AL88"/>
    <mergeCell ref="AG89:AH89"/>
    <mergeCell ref="AI89:AL89"/>
    <mergeCell ref="AG92:AH92"/>
    <mergeCell ref="AI92:AL92"/>
    <mergeCell ref="G105:AB105"/>
    <mergeCell ref="AC105:AF105"/>
    <mergeCell ref="AG105:AH105"/>
    <mergeCell ref="AI105:AL105"/>
    <mergeCell ref="AG100:AH100"/>
    <mergeCell ref="AI100:AL100"/>
    <mergeCell ref="AG101:AH101"/>
    <mergeCell ref="AI101:AL101"/>
    <mergeCell ref="G108:AB108"/>
    <mergeCell ref="AC108:AF108"/>
    <mergeCell ref="AG108:AH108"/>
    <mergeCell ref="AI108:AL108"/>
    <mergeCell ref="G106:AB106"/>
    <mergeCell ref="AC106:AF106"/>
    <mergeCell ref="AG106:AH106"/>
    <mergeCell ref="AI106:AL106"/>
    <mergeCell ref="G107:AB107"/>
    <mergeCell ref="AC107:AF107"/>
    <mergeCell ref="AG107:AH107"/>
    <mergeCell ref="AI107:AL107"/>
    <mergeCell ref="AQ14:AT17"/>
    <mergeCell ref="AQ21:AT21"/>
    <mergeCell ref="AQ22:AT22"/>
    <mergeCell ref="AQ23:AT23"/>
    <mergeCell ref="AQ24:AT24"/>
    <mergeCell ref="AQ25:AT25"/>
    <mergeCell ref="AQ26:AT26"/>
    <mergeCell ref="AQ27:AT27"/>
    <mergeCell ref="AI109:AL109"/>
    <mergeCell ref="AQ28:AT28"/>
    <mergeCell ref="AQ29:AT29"/>
    <mergeCell ref="AQ30:AT30"/>
    <mergeCell ref="AQ31:AT31"/>
    <mergeCell ref="AQ32:AT32"/>
    <mergeCell ref="AQ33:AT33"/>
    <mergeCell ref="AQ34:AT34"/>
    <mergeCell ref="AQ35:AT35"/>
    <mergeCell ref="AQ36:AT36"/>
    <mergeCell ref="AQ37:AT37"/>
    <mergeCell ref="AQ38:AT38"/>
    <mergeCell ref="AQ39:AT39"/>
    <mergeCell ref="AQ40:AT40"/>
    <mergeCell ref="AQ41:AT41"/>
    <mergeCell ref="AQ44:AT44"/>
    <mergeCell ref="AQ45:AT45"/>
    <mergeCell ref="AQ46:AT46"/>
    <mergeCell ref="AQ47:AT47"/>
    <mergeCell ref="AQ48:AT48"/>
    <mergeCell ref="AQ49:AT49"/>
    <mergeCell ref="AQ50:AT50"/>
    <mergeCell ref="AQ51:AT51"/>
    <mergeCell ref="AQ52:AT52"/>
    <mergeCell ref="AQ55:AT55"/>
    <mergeCell ref="AQ57:AT57"/>
    <mergeCell ref="AQ58:AT58"/>
    <mergeCell ref="AQ62:AT65"/>
    <mergeCell ref="AQ81:AT81"/>
    <mergeCell ref="AQ82:AT82"/>
    <mergeCell ref="AQ83:AT83"/>
    <mergeCell ref="AQ84:AT84"/>
    <mergeCell ref="AQ85:AT85"/>
    <mergeCell ref="AQ68:AT68"/>
    <mergeCell ref="AQ69:AT69"/>
    <mergeCell ref="AQ70:AT70"/>
    <mergeCell ref="AQ71:AT71"/>
    <mergeCell ref="AQ72:AT72"/>
    <mergeCell ref="AQ73:AT73"/>
    <mergeCell ref="AQ74:AT74"/>
    <mergeCell ref="AQ75:AT75"/>
    <mergeCell ref="AQ108:AT108"/>
    <mergeCell ref="AC18:AF18"/>
    <mergeCell ref="AC66:AF66"/>
    <mergeCell ref="AQ97:AT97"/>
    <mergeCell ref="AQ98:AT98"/>
    <mergeCell ref="AQ99:AT99"/>
    <mergeCell ref="AQ100:AT100"/>
    <mergeCell ref="AQ101:AT101"/>
    <mergeCell ref="AQ102:AT102"/>
    <mergeCell ref="AQ105:AT105"/>
    <mergeCell ref="AQ106:AT106"/>
    <mergeCell ref="AQ107:AT107"/>
    <mergeCell ref="AQ86:AT86"/>
    <mergeCell ref="AQ88:AT88"/>
    <mergeCell ref="AQ90:AT90"/>
    <mergeCell ref="AQ91:AT91"/>
    <mergeCell ref="AQ92:AT92"/>
    <mergeCell ref="AQ93:AT93"/>
    <mergeCell ref="AQ94:AT94"/>
    <mergeCell ref="AQ95:AT95"/>
    <mergeCell ref="AQ96:AT96"/>
    <mergeCell ref="AQ76:AT76"/>
    <mergeCell ref="AQ78:AT78"/>
    <mergeCell ref="AQ80:AT80"/>
    <mergeCell ref="AQ89:AT89"/>
    <mergeCell ref="G103:AB103"/>
    <mergeCell ref="AC103:AF103"/>
    <mergeCell ref="AG103:AH103"/>
    <mergeCell ref="AI103:AL103"/>
    <mergeCell ref="AQ103:AT103"/>
    <mergeCell ref="G104:AB104"/>
    <mergeCell ref="AC104:AF104"/>
    <mergeCell ref="AG104:AH104"/>
    <mergeCell ref="AI104:AL104"/>
    <mergeCell ref="AQ104:AT104"/>
    <mergeCell ref="AG102:AH102"/>
    <mergeCell ref="AI102:AL102"/>
    <mergeCell ref="AG98:AH98"/>
    <mergeCell ref="AI98:AL98"/>
    <mergeCell ref="AG99:AH99"/>
    <mergeCell ref="AI99:AL99"/>
    <mergeCell ref="AG93:AH93"/>
    <mergeCell ref="AI93:AL93"/>
    <mergeCell ref="AG90:AH90"/>
    <mergeCell ref="AI90:AL90"/>
    <mergeCell ref="AG91:AH91"/>
    <mergeCell ref="AI91:AL91"/>
    <mergeCell ref="AG96:AH96"/>
  </mergeCells>
  <hyperlinks>
    <hyperlink ref="A12" r:id="rId1" xr:uid="{50BEDD9B-30B1-4D53-92A2-8F25F1F369A2}"/>
  </hyperlinks>
  <pageMargins left="0.15748031496062992" right="0.15748031496062992" top="0.31496062992125984" bottom="0.27559055118110237" header="0.23622047244094491" footer="0.15748031496062992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R113"/>
  <sheetViews>
    <sheetView showGridLines="0" topLeftCell="A67" zoomScaleNormal="100" workbookViewId="0">
      <selection activeCell="AC102" sqref="AC102:AF102"/>
    </sheetView>
  </sheetViews>
  <sheetFormatPr baseColWidth="10" defaultColWidth="9.140625" defaultRowHeight="15" x14ac:dyDescent="0.25"/>
  <cols>
    <col min="1" max="5" width="2.7109375" customWidth="1"/>
    <col min="6" max="27" width="2.5703125" customWidth="1"/>
    <col min="28" max="28" width="2.5703125" style="1" customWidth="1"/>
    <col min="29" max="42" width="2.5703125" customWidth="1"/>
    <col min="43" max="43" width="10.140625" customWidth="1"/>
  </cols>
  <sheetData>
    <row r="1" spans="1:44" ht="9" customHeight="1" x14ac:dyDescent="0.25"/>
    <row r="2" spans="1:44" ht="9" customHeight="1" x14ac:dyDescent="0.25">
      <c r="I2" s="195" t="s">
        <v>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8"/>
      <c r="V2" s="2"/>
      <c r="W2" s="89"/>
      <c r="X2" s="195" t="s">
        <v>27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9"/>
      <c r="AQ2" s="36"/>
      <c r="AR2" s="36"/>
    </row>
    <row r="3" spans="1:44" ht="9" customHeight="1" x14ac:dyDescent="0.25">
      <c r="I3" s="690" t="s">
        <v>33</v>
      </c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2"/>
      <c r="X3" s="690" t="s">
        <v>35</v>
      </c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2"/>
      <c r="AQ3" s="36"/>
      <c r="AR3" s="36"/>
    </row>
    <row r="4" spans="1:44" ht="9" customHeight="1" x14ac:dyDescent="0.25">
      <c r="I4" s="693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5"/>
      <c r="X4" s="693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5"/>
      <c r="AQ4" s="36"/>
      <c r="AR4" s="36"/>
    </row>
    <row r="5" spans="1:44" ht="9" customHeight="1" x14ac:dyDescent="0.25">
      <c r="G5" s="187"/>
      <c r="H5" s="187"/>
      <c r="I5" s="195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8"/>
      <c r="V5" s="2"/>
      <c r="W5" s="89"/>
      <c r="X5" s="195" t="s">
        <v>29</v>
      </c>
      <c r="Y5" s="2"/>
      <c r="Z5" s="2"/>
      <c r="AA5" s="2"/>
      <c r="AB5" s="191"/>
      <c r="AC5" s="195" t="s">
        <v>26</v>
      </c>
      <c r="AD5" s="2"/>
      <c r="AE5" s="2"/>
      <c r="AF5" s="89"/>
      <c r="AG5" s="195" t="s">
        <v>25</v>
      </c>
      <c r="AH5" s="2"/>
      <c r="AI5" s="202"/>
      <c r="AJ5" s="2"/>
      <c r="AK5" s="2"/>
      <c r="AL5" s="89"/>
      <c r="AQ5" s="322"/>
      <c r="AR5" s="36"/>
    </row>
    <row r="6" spans="1:44" ht="9" customHeight="1" x14ac:dyDescent="0.25">
      <c r="G6" s="187"/>
      <c r="H6" s="187"/>
      <c r="I6" s="690" t="s">
        <v>34</v>
      </c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2"/>
      <c r="X6" s="696" t="s">
        <v>36</v>
      </c>
      <c r="Y6" s="697"/>
      <c r="Z6" s="697"/>
      <c r="AA6" s="697"/>
      <c r="AB6" s="698"/>
      <c r="AC6" s="696" t="s">
        <v>37</v>
      </c>
      <c r="AD6" s="697"/>
      <c r="AE6" s="697"/>
      <c r="AF6" s="698"/>
      <c r="AG6" s="696" t="s">
        <v>38</v>
      </c>
      <c r="AH6" s="697"/>
      <c r="AI6" s="697"/>
      <c r="AJ6" s="697"/>
      <c r="AK6" s="697"/>
      <c r="AL6" s="698"/>
      <c r="AQ6" s="321"/>
      <c r="AR6" s="36"/>
    </row>
    <row r="7" spans="1:44" ht="9" customHeight="1" x14ac:dyDescent="0.25">
      <c r="G7" s="188"/>
      <c r="H7" s="188"/>
      <c r="I7" s="693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5"/>
      <c r="X7" s="699"/>
      <c r="Y7" s="700"/>
      <c r="Z7" s="700"/>
      <c r="AA7" s="700"/>
      <c r="AB7" s="701"/>
      <c r="AC7" s="699"/>
      <c r="AD7" s="700"/>
      <c r="AE7" s="700"/>
      <c r="AF7" s="701"/>
      <c r="AG7" s="699"/>
      <c r="AH7" s="700"/>
      <c r="AI7" s="700"/>
      <c r="AJ7" s="700"/>
      <c r="AK7" s="700"/>
      <c r="AL7" s="701"/>
      <c r="AQ7" s="321"/>
      <c r="AR7" s="36"/>
    </row>
    <row r="8" spans="1:44" ht="9" customHeight="1" x14ac:dyDescent="0.25">
      <c r="A8" s="203"/>
      <c r="G8" s="188"/>
      <c r="H8" s="188"/>
      <c r="I8" s="195" t="s">
        <v>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88"/>
      <c r="V8" s="2"/>
      <c r="W8" s="89"/>
      <c r="X8" s="195" t="s">
        <v>30</v>
      </c>
      <c r="Y8" s="192"/>
      <c r="Z8" s="192"/>
      <c r="AA8" s="192"/>
      <c r="AB8" s="192"/>
      <c r="AC8" s="193"/>
      <c r="AD8" s="193"/>
      <c r="AE8" s="193"/>
      <c r="AF8" s="194"/>
      <c r="AG8" s="195" t="s">
        <v>31</v>
      </c>
      <c r="AH8" s="193"/>
      <c r="AI8" s="193"/>
      <c r="AJ8" s="193"/>
      <c r="AK8" s="193"/>
      <c r="AL8" s="194"/>
      <c r="AQ8" s="323"/>
      <c r="AR8" s="36"/>
    </row>
    <row r="9" spans="1:44" ht="9" customHeight="1" x14ac:dyDescent="0.25">
      <c r="A9" s="203" t="s">
        <v>956</v>
      </c>
      <c r="G9" s="188"/>
      <c r="H9" s="188"/>
      <c r="I9" s="690" t="s">
        <v>39</v>
      </c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2"/>
      <c r="X9" s="690" t="s">
        <v>40</v>
      </c>
      <c r="Y9" s="691"/>
      <c r="Z9" s="691"/>
      <c r="AA9" s="691"/>
      <c r="AB9" s="691"/>
      <c r="AC9" s="691"/>
      <c r="AD9" s="691"/>
      <c r="AE9" s="691"/>
      <c r="AF9" s="692"/>
      <c r="AG9" s="723" t="s">
        <v>41</v>
      </c>
      <c r="AH9" s="724"/>
      <c r="AI9" s="724"/>
      <c r="AJ9" s="724"/>
      <c r="AK9" s="724"/>
      <c r="AL9" s="725"/>
      <c r="AQ9" s="36"/>
      <c r="AR9" s="36"/>
    </row>
    <row r="10" spans="1:44" ht="9" customHeight="1" x14ac:dyDescent="0.25">
      <c r="A10" s="204" t="s">
        <v>957</v>
      </c>
      <c r="G10" s="188"/>
      <c r="H10" s="188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5"/>
      <c r="X10" s="693"/>
      <c r="Y10" s="694"/>
      <c r="Z10" s="694"/>
      <c r="AA10" s="694"/>
      <c r="AB10" s="694"/>
      <c r="AC10" s="694"/>
      <c r="AD10" s="694"/>
      <c r="AE10" s="694"/>
      <c r="AF10" s="695"/>
      <c r="AG10" s="726"/>
      <c r="AH10" s="727"/>
      <c r="AI10" s="727"/>
      <c r="AJ10" s="727"/>
      <c r="AK10" s="727"/>
      <c r="AL10" s="728"/>
      <c r="AQ10" s="36"/>
      <c r="AR10" s="36"/>
    </row>
    <row r="11" spans="1:44" ht="9" customHeight="1" x14ac:dyDescent="0.25">
      <c r="A11" s="203" t="s">
        <v>962</v>
      </c>
      <c r="G11" s="188"/>
      <c r="H11" s="188"/>
      <c r="I11" s="188"/>
      <c r="J11" s="188"/>
      <c r="K11" s="188"/>
      <c r="L11" s="188"/>
      <c r="M11" s="188"/>
      <c r="N11" s="188"/>
      <c r="O11" s="188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Q11" s="323"/>
      <c r="AR11" s="36"/>
    </row>
    <row r="12" spans="1:44" ht="9" customHeight="1" x14ac:dyDescent="0.25">
      <c r="A12" s="558" t="s">
        <v>963</v>
      </c>
      <c r="G12" s="188"/>
      <c r="H12" s="188"/>
      <c r="I12" s="188"/>
      <c r="J12" s="188"/>
      <c r="K12" s="188"/>
      <c r="L12" s="188"/>
      <c r="M12" s="188"/>
      <c r="N12" s="188"/>
      <c r="O12" s="188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Q12" s="190"/>
    </row>
    <row r="13" spans="1:44" ht="9" customHeight="1" x14ac:dyDescent="0.25"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44" ht="8.1" customHeight="1" x14ac:dyDescent="0.25">
      <c r="A14" s="196" t="s">
        <v>0</v>
      </c>
      <c r="B14" s="197"/>
      <c r="C14" s="197"/>
      <c r="D14" s="197"/>
      <c r="E14" s="197"/>
      <c r="F14" s="197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6" t="s">
        <v>1</v>
      </c>
      <c r="Y14" s="197"/>
      <c r="Z14" s="198"/>
      <c r="AA14" s="198"/>
      <c r="AB14" s="199"/>
      <c r="AC14" s="631" t="s">
        <v>343</v>
      </c>
      <c r="AD14" s="632"/>
      <c r="AE14" s="632"/>
      <c r="AF14" s="633"/>
      <c r="AG14" s="662" t="s">
        <v>2</v>
      </c>
      <c r="AH14" s="663"/>
      <c r="AI14" s="702" t="s">
        <v>3</v>
      </c>
      <c r="AJ14" s="703"/>
      <c r="AK14" s="703"/>
      <c r="AL14" s="704"/>
      <c r="AQ14" s="834" t="s">
        <v>32</v>
      </c>
    </row>
    <row r="15" spans="1:44" ht="8.1" customHeight="1" x14ac:dyDescent="0.25">
      <c r="A15" s="711" t="s">
        <v>467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3"/>
      <c r="X15" s="717" t="s">
        <v>4</v>
      </c>
      <c r="Y15" s="718"/>
      <c r="Z15" s="718"/>
      <c r="AA15" s="718"/>
      <c r="AB15" s="719"/>
      <c r="AC15" s="634"/>
      <c r="AD15" s="635"/>
      <c r="AE15" s="635"/>
      <c r="AF15" s="636"/>
      <c r="AG15" s="664"/>
      <c r="AH15" s="665"/>
      <c r="AI15" s="705"/>
      <c r="AJ15" s="706"/>
      <c r="AK15" s="706"/>
      <c r="AL15" s="707"/>
      <c r="AQ15" s="835"/>
    </row>
    <row r="16" spans="1:44" ht="8.1" customHeight="1" x14ac:dyDescent="0.25">
      <c r="A16" s="711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3"/>
      <c r="X16" s="717"/>
      <c r="Y16" s="718"/>
      <c r="Z16" s="718"/>
      <c r="AA16" s="718"/>
      <c r="AB16" s="719"/>
      <c r="AC16" s="634"/>
      <c r="AD16" s="635"/>
      <c r="AE16" s="635"/>
      <c r="AF16" s="636"/>
      <c r="AG16" s="664"/>
      <c r="AH16" s="665"/>
      <c r="AI16" s="705"/>
      <c r="AJ16" s="706"/>
      <c r="AK16" s="706"/>
      <c r="AL16" s="707"/>
      <c r="AQ16" s="835"/>
    </row>
    <row r="17" spans="1:43" ht="8.1" customHeight="1" x14ac:dyDescent="0.25">
      <c r="A17" s="714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6"/>
      <c r="X17" s="720"/>
      <c r="Y17" s="721"/>
      <c r="Z17" s="721"/>
      <c r="AA17" s="721"/>
      <c r="AB17" s="722"/>
      <c r="AC17" s="637"/>
      <c r="AD17" s="638"/>
      <c r="AE17" s="638"/>
      <c r="AF17" s="639"/>
      <c r="AG17" s="666"/>
      <c r="AH17" s="667"/>
      <c r="AI17" s="708"/>
      <c r="AJ17" s="709"/>
      <c r="AK17" s="709"/>
      <c r="AL17" s="710"/>
      <c r="AQ17" s="836"/>
    </row>
    <row r="18" spans="1:43" ht="15" customHeight="1" x14ac:dyDescent="0.25"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  <c r="AB18" s="5"/>
      <c r="AC18" s="622">
        <v>0.19</v>
      </c>
      <c r="AD18" s="623"/>
      <c r="AE18" s="623"/>
      <c r="AF18" s="624"/>
      <c r="AG18" s="8"/>
      <c r="AH18" s="8"/>
      <c r="AI18" s="9"/>
      <c r="AJ18" s="9"/>
      <c r="AK18" s="10"/>
      <c r="AL18" s="11"/>
      <c r="AQ18" s="6"/>
    </row>
    <row r="19" spans="1:43" ht="9.6" customHeight="1" x14ac:dyDescent="0.25"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  <c r="AB19" s="5"/>
      <c r="AC19" s="12"/>
      <c r="AD19" s="12"/>
      <c r="AE19" s="12"/>
      <c r="AF19" s="12"/>
      <c r="AG19" s="13"/>
      <c r="AH19" s="13"/>
      <c r="AI19" s="14"/>
      <c r="AJ19" s="14"/>
      <c r="AK19" s="15"/>
      <c r="AL19" s="16"/>
      <c r="AQ19" s="12"/>
    </row>
    <row r="20" spans="1:43" s="18" customFormat="1" ht="21" customHeight="1" thickBot="1" x14ac:dyDescent="0.35">
      <c r="F20" s="17" t="s">
        <v>5</v>
      </c>
      <c r="H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1"/>
      <c r="AD20" s="21"/>
      <c r="AE20" s="21"/>
      <c r="AF20" s="22"/>
      <c r="AG20" s="23"/>
      <c r="AH20" s="24"/>
      <c r="AI20" s="25"/>
      <c r="AJ20" s="25"/>
      <c r="AK20" s="26"/>
      <c r="AL20" s="26"/>
      <c r="AQ20" s="21"/>
    </row>
    <row r="21" spans="1:43" s="27" customFormat="1" ht="15" customHeight="1" x14ac:dyDescent="0.25">
      <c r="F21" s="733"/>
      <c r="G21" s="262" t="s">
        <v>468</v>
      </c>
      <c r="H21" s="91"/>
      <c r="I21" s="92"/>
      <c r="J21" s="263"/>
      <c r="K21" s="91"/>
      <c r="L21" s="93" t="s">
        <v>6</v>
      </c>
      <c r="M21" s="91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  <c r="Y21" s="95"/>
      <c r="Z21" s="94"/>
      <c r="AA21" s="96"/>
      <c r="AB21" s="96"/>
      <c r="AC21" s="628">
        <v>28623</v>
      </c>
      <c r="AD21" s="629"/>
      <c r="AE21" s="629"/>
      <c r="AF21" s="630"/>
      <c r="AG21" s="643"/>
      <c r="AH21" s="644"/>
      <c r="AI21" s="645" t="str">
        <f>IF(AG21 ="","",AG21*AC21)</f>
        <v/>
      </c>
      <c r="AJ21" s="646"/>
      <c r="AK21" s="646"/>
      <c r="AL21" s="647"/>
      <c r="AM21" s="90"/>
      <c r="AP21" s="187"/>
      <c r="AQ21" s="353">
        <v>22527</v>
      </c>
    </row>
    <row r="22" spans="1:43" ht="15" customHeight="1" x14ac:dyDescent="0.25">
      <c r="F22" s="734"/>
      <c r="G22" s="205"/>
      <c r="H22" s="28" t="s">
        <v>469</v>
      </c>
      <c r="I22" s="29"/>
      <c r="J22" s="206"/>
      <c r="K22" s="516"/>
      <c r="L22" s="517" t="s">
        <v>820</v>
      </c>
      <c r="M22" s="51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517"/>
      <c r="Y22" s="516"/>
      <c r="Z22" s="396"/>
      <c r="AA22" s="370"/>
      <c r="AB22" s="370"/>
      <c r="AC22" s="608">
        <v>171</v>
      </c>
      <c r="AD22" s="609"/>
      <c r="AE22" s="609"/>
      <c r="AF22" s="610"/>
      <c r="AG22" s="648"/>
      <c r="AH22" s="614"/>
      <c r="AI22" s="649" t="str">
        <f>IF(AG22 ="","",AG22*AC22)</f>
        <v/>
      </c>
      <c r="AJ22" s="650"/>
      <c r="AK22" s="650"/>
      <c r="AL22" s="651"/>
      <c r="AM22" s="57"/>
      <c r="AP22" s="187"/>
      <c r="AQ22" s="354">
        <v>137.33333333333334</v>
      </c>
    </row>
    <row r="23" spans="1:43" ht="15" customHeight="1" x14ac:dyDescent="0.25">
      <c r="F23" s="734"/>
      <c r="G23" s="205"/>
      <c r="H23" s="31" t="s">
        <v>470</v>
      </c>
      <c r="I23" s="29"/>
      <c r="J23" s="207"/>
      <c r="K23" s="516"/>
      <c r="L23" s="517" t="s">
        <v>711</v>
      </c>
      <c r="M23" s="51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517"/>
      <c r="Y23" s="516"/>
      <c r="Z23" s="396"/>
      <c r="AA23" s="370"/>
      <c r="AB23" s="370"/>
      <c r="AC23" s="608">
        <v>281</v>
      </c>
      <c r="AD23" s="609"/>
      <c r="AE23" s="609"/>
      <c r="AF23" s="610"/>
      <c r="AG23" s="648"/>
      <c r="AH23" s="614"/>
      <c r="AI23" s="649" t="str">
        <f>IF(AG23 ="","",AG23*AC23)</f>
        <v/>
      </c>
      <c r="AJ23" s="650"/>
      <c r="AK23" s="650"/>
      <c r="AL23" s="651"/>
      <c r="AM23" s="57"/>
      <c r="AP23" s="188"/>
      <c r="AQ23" s="354">
        <v>225.33333333333334</v>
      </c>
    </row>
    <row r="24" spans="1:43" ht="15" customHeight="1" thickBot="1" x14ac:dyDescent="0.3">
      <c r="F24" s="734"/>
      <c r="G24" s="205"/>
      <c r="H24" s="65" t="s">
        <v>471</v>
      </c>
      <c r="I24" s="63"/>
      <c r="J24" s="350"/>
      <c r="K24" s="533"/>
      <c r="L24" s="156" t="s">
        <v>821</v>
      </c>
      <c r="M24" s="533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6"/>
      <c r="Y24" s="533"/>
      <c r="Z24" s="155"/>
      <c r="AA24" s="372"/>
      <c r="AB24" s="372"/>
      <c r="AC24" s="608">
        <v>152</v>
      </c>
      <c r="AD24" s="609"/>
      <c r="AE24" s="609"/>
      <c r="AF24" s="610"/>
      <c r="AG24" s="648"/>
      <c r="AH24" s="614"/>
      <c r="AI24" s="649" t="str">
        <f>IF(AG24 ="","",AG24*AC24)</f>
        <v/>
      </c>
      <c r="AJ24" s="650"/>
      <c r="AK24" s="650"/>
      <c r="AL24" s="651"/>
      <c r="AM24" s="57"/>
      <c r="AP24" s="187"/>
      <c r="AQ24" s="354">
        <v>118.66666666666667</v>
      </c>
    </row>
    <row r="25" spans="1:43" ht="15" customHeight="1" thickBot="1" x14ac:dyDescent="0.3">
      <c r="F25" s="794"/>
      <c r="G25" s="264"/>
      <c r="H25" s="97"/>
      <c r="I25" s="98"/>
      <c r="J25" s="265"/>
      <c r="K25" s="98"/>
      <c r="L25" s="99"/>
      <c r="M25" s="98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9"/>
      <c r="Y25" s="100"/>
      <c r="Z25" s="97"/>
      <c r="AA25" s="101"/>
      <c r="AB25" s="101"/>
      <c r="AC25" s="619"/>
      <c r="AD25" s="620"/>
      <c r="AE25" s="620"/>
      <c r="AF25" s="621"/>
      <c r="AG25" s="652"/>
      <c r="AH25" s="653"/>
      <c r="AI25" s="654"/>
      <c r="AJ25" s="655"/>
      <c r="AK25" s="655"/>
      <c r="AL25" s="656"/>
      <c r="AM25" s="57"/>
      <c r="AQ25" s="355"/>
    </row>
    <row r="26" spans="1:43" ht="15" customHeight="1" x14ac:dyDescent="0.3">
      <c r="F26" s="761"/>
      <c r="G26" s="262" t="s">
        <v>472</v>
      </c>
      <c r="H26" s="110"/>
      <c r="I26" s="92"/>
      <c r="J26" s="263"/>
      <c r="K26" s="110"/>
      <c r="L26" s="93" t="s">
        <v>7</v>
      </c>
      <c r="M26" s="110"/>
      <c r="N26" s="94"/>
      <c r="O26" s="94"/>
      <c r="P26" s="94"/>
      <c r="Q26" s="94"/>
      <c r="R26" s="94"/>
      <c r="S26" s="94"/>
      <c r="T26" s="94"/>
      <c r="U26" s="94"/>
      <c r="V26" s="114"/>
      <c r="W26" s="114"/>
      <c r="X26" s="115"/>
      <c r="Y26" s="116"/>
      <c r="Z26" s="114"/>
      <c r="AA26" s="117"/>
      <c r="AB26" s="118"/>
      <c r="AC26" s="628">
        <v>29113</v>
      </c>
      <c r="AD26" s="629"/>
      <c r="AE26" s="629"/>
      <c r="AF26" s="630"/>
      <c r="AG26" s="643"/>
      <c r="AH26" s="644"/>
      <c r="AI26" s="645" t="str">
        <f t="shared" ref="AI26:AI41" si="0">IF(AG26 ="","",AG26*AC26)</f>
        <v/>
      </c>
      <c r="AJ26" s="646"/>
      <c r="AK26" s="646"/>
      <c r="AL26" s="647"/>
      <c r="AM26" s="57"/>
      <c r="AQ26" s="353">
        <v>22916</v>
      </c>
    </row>
    <row r="27" spans="1:43" ht="15" customHeight="1" x14ac:dyDescent="0.25">
      <c r="F27" s="762"/>
      <c r="G27" s="208"/>
      <c r="H27" s="28" t="s">
        <v>470</v>
      </c>
      <c r="I27" s="29"/>
      <c r="J27" s="206"/>
      <c r="K27" s="516"/>
      <c r="L27" s="517" t="s">
        <v>711</v>
      </c>
      <c r="M27" s="51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517"/>
      <c r="Y27" s="516"/>
      <c r="Z27" s="396"/>
      <c r="AA27" s="370"/>
      <c r="AB27" s="371"/>
      <c r="AC27" s="608">
        <v>281</v>
      </c>
      <c r="AD27" s="609"/>
      <c r="AE27" s="609"/>
      <c r="AF27" s="610"/>
      <c r="AG27" s="648"/>
      <c r="AH27" s="614"/>
      <c r="AI27" s="649" t="str">
        <f t="shared" si="0"/>
        <v/>
      </c>
      <c r="AJ27" s="650"/>
      <c r="AK27" s="650"/>
      <c r="AL27" s="651"/>
      <c r="AM27" s="57"/>
      <c r="AQ27" s="354">
        <v>225.33333333333334</v>
      </c>
    </row>
    <row r="28" spans="1:43" ht="15" customHeight="1" x14ac:dyDescent="0.25">
      <c r="F28" s="762"/>
      <c r="G28" s="208"/>
      <c r="H28" s="31" t="s">
        <v>473</v>
      </c>
      <c r="I28" s="29"/>
      <c r="J28" s="207"/>
      <c r="K28" s="516"/>
      <c r="L28" s="517" t="s">
        <v>822</v>
      </c>
      <c r="M28" s="51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517"/>
      <c r="Y28" s="516"/>
      <c r="Z28" s="396"/>
      <c r="AA28" s="370"/>
      <c r="AB28" s="371"/>
      <c r="AC28" s="608">
        <v>86</v>
      </c>
      <c r="AD28" s="609"/>
      <c r="AE28" s="609"/>
      <c r="AF28" s="610"/>
      <c r="AG28" s="648"/>
      <c r="AH28" s="614"/>
      <c r="AI28" s="649" t="str">
        <f t="shared" si="0"/>
        <v/>
      </c>
      <c r="AJ28" s="650"/>
      <c r="AK28" s="650"/>
      <c r="AL28" s="651"/>
      <c r="AM28" s="57"/>
      <c r="AQ28" s="354">
        <v>68</v>
      </c>
    </row>
    <row r="29" spans="1:43" ht="15" customHeight="1" x14ac:dyDescent="0.25">
      <c r="F29" s="762"/>
      <c r="G29" s="208"/>
      <c r="H29" s="31" t="s">
        <v>474</v>
      </c>
      <c r="I29" s="29"/>
      <c r="J29" s="207"/>
      <c r="K29" s="516"/>
      <c r="L29" s="517" t="s">
        <v>823</v>
      </c>
      <c r="M29" s="51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517"/>
      <c r="Y29" s="516"/>
      <c r="Z29" s="396"/>
      <c r="AA29" s="370"/>
      <c r="AB29" s="371"/>
      <c r="AC29" s="608">
        <v>86</v>
      </c>
      <c r="AD29" s="609"/>
      <c r="AE29" s="609"/>
      <c r="AF29" s="610"/>
      <c r="AG29" s="648"/>
      <c r="AH29" s="614"/>
      <c r="AI29" s="649" t="str">
        <f t="shared" si="0"/>
        <v/>
      </c>
      <c r="AJ29" s="650"/>
      <c r="AK29" s="650"/>
      <c r="AL29" s="651"/>
      <c r="AM29" s="57"/>
      <c r="AQ29" s="354">
        <v>68</v>
      </c>
    </row>
    <row r="30" spans="1:43" ht="15" customHeight="1" x14ac:dyDescent="0.25">
      <c r="F30" s="762"/>
      <c r="G30" s="208"/>
      <c r="H30" s="31" t="s">
        <v>475</v>
      </c>
      <c r="I30" s="29"/>
      <c r="J30" s="207"/>
      <c r="K30" s="516"/>
      <c r="L30" s="517" t="s">
        <v>897</v>
      </c>
      <c r="M30" s="51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517"/>
      <c r="Y30" s="516"/>
      <c r="Z30" s="396"/>
      <c r="AA30" s="370"/>
      <c r="AB30" s="371"/>
      <c r="AC30" s="608">
        <v>303</v>
      </c>
      <c r="AD30" s="609"/>
      <c r="AE30" s="609"/>
      <c r="AF30" s="610"/>
      <c r="AG30" s="648"/>
      <c r="AH30" s="614"/>
      <c r="AI30" s="649" t="str">
        <f t="shared" si="0"/>
        <v/>
      </c>
      <c r="AJ30" s="650"/>
      <c r="AK30" s="650"/>
      <c r="AL30" s="651"/>
      <c r="AM30" s="57"/>
      <c r="AQ30" s="354">
        <v>242.66666666666666</v>
      </c>
    </row>
    <row r="31" spans="1:43" ht="15" customHeight="1" thickBot="1" x14ac:dyDescent="0.3">
      <c r="F31" s="763"/>
      <c r="G31" s="266"/>
      <c r="H31" s="97" t="s">
        <v>471</v>
      </c>
      <c r="I31" s="98"/>
      <c r="J31" s="265"/>
      <c r="K31" s="533"/>
      <c r="L31" s="156" t="s">
        <v>821</v>
      </c>
      <c r="M31" s="533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6"/>
      <c r="Y31" s="533"/>
      <c r="Z31" s="155"/>
      <c r="AA31" s="372"/>
      <c r="AB31" s="373"/>
      <c r="AC31" s="619">
        <v>152</v>
      </c>
      <c r="AD31" s="620"/>
      <c r="AE31" s="620"/>
      <c r="AF31" s="621"/>
      <c r="AG31" s="652"/>
      <c r="AH31" s="653"/>
      <c r="AI31" s="654" t="str">
        <f t="shared" si="0"/>
        <v/>
      </c>
      <c r="AJ31" s="655"/>
      <c r="AK31" s="655"/>
      <c r="AL31" s="656"/>
      <c r="AM31" s="57"/>
      <c r="AQ31" s="355">
        <v>118.66666666666667</v>
      </c>
    </row>
    <row r="32" spans="1:43" ht="15" customHeight="1" x14ac:dyDescent="0.3">
      <c r="F32" s="826"/>
      <c r="G32" s="262" t="s">
        <v>476</v>
      </c>
      <c r="H32" s="110"/>
      <c r="I32" s="92"/>
      <c r="J32" s="263"/>
      <c r="K32" s="110"/>
      <c r="L32" s="93" t="s">
        <v>8</v>
      </c>
      <c r="M32" s="110"/>
      <c r="N32" s="94"/>
      <c r="O32" s="94"/>
      <c r="P32" s="94"/>
      <c r="Q32" s="94"/>
      <c r="R32" s="94"/>
      <c r="S32" s="114"/>
      <c r="T32" s="114"/>
      <c r="U32" s="114"/>
      <c r="V32" s="114"/>
      <c r="W32" s="114"/>
      <c r="X32" s="115"/>
      <c r="Y32" s="116"/>
      <c r="Z32" s="114"/>
      <c r="AA32" s="117"/>
      <c r="AB32" s="118"/>
      <c r="AC32" s="628">
        <v>29387</v>
      </c>
      <c r="AD32" s="629"/>
      <c r="AE32" s="629"/>
      <c r="AF32" s="630"/>
      <c r="AG32" s="643"/>
      <c r="AH32" s="644"/>
      <c r="AI32" s="645" t="str">
        <f t="shared" si="0"/>
        <v/>
      </c>
      <c r="AJ32" s="646"/>
      <c r="AK32" s="646"/>
      <c r="AL32" s="647"/>
      <c r="AM32" s="57"/>
      <c r="AQ32" s="353">
        <v>23133</v>
      </c>
    </row>
    <row r="33" spans="6:43" ht="15" customHeight="1" x14ac:dyDescent="0.25">
      <c r="F33" s="827"/>
      <c r="G33" s="208"/>
      <c r="H33" s="28" t="s">
        <v>470</v>
      </c>
      <c r="I33" s="29"/>
      <c r="J33" s="206"/>
      <c r="K33" s="516"/>
      <c r="L33" s="517" t="s">
        <v>711</v>
      </c>
      <c r="M33" s="51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517"/>
      <c r="Y33" s="516"/>
      <c r="Z33" s="396"/>
      <c r="AA33" s="370"/>
      <c r="AB33" s="371"/>
      <c r="AC33" s="608">
        <v>281</v>
      </c>
      <c r="AD33" s="609"/>
      <c r="AE33" s="609"/>
      <c r="AF33" s="610"/>
      <c r="AG33" s="648"/>
      <c r="AH33" s="614"/>
      <c r="AI33" s="649" t="str">
        <f t="shared" si="0"/>
        <v/>
      </c>
      <c r="AJ33" s="650"/>
      <c r="AK33" s="650"/>
      <c r="AL33" s="651"/>
      <c r="AM33" s="57"/>
      <c r="AQ33" s="354">
        <v>225.33333333333334</v>
      </c>
    </row>
    <row r="34" spans="6:43" ht="15" customHeight="1" x14ac:dyDescent="0.25">
      <c r="F34" s="827"/>
      <c r="G34" s="208"/>
      <c r="H34" s="31" t="s">
        <v>473</v>
      </c>
      <c r="I34" s="29"/>
      <c r="J34" s="207"/>
      <c r="K34" s="516"/>
      <c r="L34" s="517" t="s">
        <v>822</v>
      </c>
      <c r="M34" s="51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517"/>
      <c r="Y34" s="516"/>
      <c r="Z34" s="396"/>
      <c r="AA34" s="370"/>
      <c r="AB34" s="371"/>
      <c r="AC34" s="608">
        <v>86</v>
      </c>
      <c r="AD34" s="609"/>
      <c r="AE34" s="609"/>
      <c r="AF34" s="610"/>
      <c r="AG34" s="648"/>
      <c r="AH34" s="614"/>
      <c r="AI34" s="649" t="str">
        <f t="shared" si="0"/>
        <v/>
      </c>
      <c r="AJ34" s="650"/>
      <c r="AK34" s="650"/>
      <c r="AL34" s="651"/>
      <c r="AM34" s="57"/>
      <c r="AQ34" s="354">
        <v>68</v>
      </c>
    </row>
    <row r="35" spans="6:43" ht="15" customHeight="1" x14ac:dyDescent="0.25">
      <c r="F35" s="827"/>
      <c r="G35" s="208"/>
      <c r="H35" s="31" t="s">
        <v>477</v>
      </c>
      <c r="I35" s="29"/>
      <c r="J35" s="207"/>
      <c r="K35" s="516"/>
      <c r="L35" s="517" t="s">
        <v>717</v>
      </c>
      <c r="M35" s="51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517"/>
      <c r="Y35" s="516"/>
      <c r="Z35" s="396"/>
      <c r="AA35" s="370"/>
      <c r="AB35" s="371"/>
      <c r="AC35" s="608">
        <v>68</v>
      </c>
      <c r="AD35" s="609"/>
      <c r="AE35" s="609"/>
      <c r="AF35" s="610"/>
      <c r="AG35" s="648"/>
      <c r="AH35" s="614"/>
      <c r="AI35" s="649" t="str">
        <f t="shared" si="0"/>
        <v/>
      </c>
      <c r="AJ35" s="650"/>
      <c r="AK35" s="650"/>
      <c r="AL35" s="651"/>
      <c r="AM35" s="57"/>
      <c r="AQ35" s="354">
        <v>54.666666666666664</v>
      </c>
    </row>
    <row r="36" spans="6:43" ht="15" customHeight="1" thickBot="1" x14ac:dyDescent="0.3">
      <c r="F36" s="828"/>
      <c r="G36" s="266"/>
      <c r="H36" s="97" t="s">
        <v>475</v>
      </c>
      <c r="I36" s="98"/>
      <c r="J36" s="265"/>
      <c r="K36" s="533"/>
      <c r="L36" s="517" t="s">
        <v>897</v>
      </c>
      <c r="M36" s="533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6"/>
      <c r="Y36" s="533"/>
      <c r="Z36" s="155"/>
      <c r="AA36" s="372"/>
      <c r="AB36" s="373"/>
      <c r="AC36" s="619">
        <v>303</v>
      </c>
      <c r="AD36" s="620"/>
      <c r="AE36" s="620"/>
      <c r="AF36" s="621"/>
      <c r="AG36" s="652"/>
      <c r="AH36" s="653"/>
      <c r="AI36" s="654" t="str">
        <f t="shared" si="0"/>
        <v/>
      </c>
      <c r="AJ36" s="655"/>
      <c r="AK36" s="655"/>
      <c r="AL36" s="656"/>
      <c r="AM36" s="57"/>
      <c r="AQ36" s="355">
        <v>242.66666666666666</v>
      </c>
    </row>
    <row r="37" spans="6:43" ht="15" customHeight="1" x14ac:dyDescent="0.3">
      <c r="F37" s="823"/>
      <c r="G37" s="262" t="s">
        <v>478</v>
      </c>
      <c r="H37" s="110"/>
      <c r="I37" s="92"/>
      <c r="J37" s="263"/>
      <c r="K37" s="110"/>
      <c r="L37" s="93" t="s">
        <v>9</v>
      </c>
      <c r="M37" s="110"/>
      <c r="N37" s="94"/>
      <c r="O37" s="94"/>
      <c r="P37" s="114"/>
      <c r="Q37" s="114"/>
      <c r="R37" s="114"/>
      <c r="S37" s="114"/>
      <c r="T37" s="114"/>
      <c r="U37" s="114"/>
      <c r="V37" s="114"/>
      <c r="W37" s="114"/>
      <c r="X37" s="115"/>
      <c r="Y37" s="116"/>
      <c r="Z37" s="114"/>
      <c r="AA37" s="117"/>
      <c r="AB37" s="118"/>
      <c r="AC37" s="628">
        <v>29725</v>
      </c>
      <c r="AD37" s="629"/>
      <c r="AE37" s="629"/>
      <c r="AF37" s="630"/>
      <c r="AG37" s="643"/>
      <c r="AH37" s="644"/>
      <c r="AI37" s="645" t="str">
        <f t="shared" si="0"/>
        <v/>
      </c>
      <c r="AJ37" s="646"/>
      <c r="AK37" s="646"/>
      <c r="AL37" s="647"/>
      <c r="AM37" s="57"/>
      <c r="AQ37" s="353">
        <v>23401</v>
      </c>
    </row>
    <row r="38" spans="6:43" ht="15" customHeight="1" x14ac:dyDescent="0.25">
      <c r="F38" s="824"/>
      <c r="G38" s="208"/>
      <c r="H38" s="28" t="s">
        <v>470</v>
      </c>
      <c r="I38" s="29"/>
      <c r="J38" s="206"/>
      <c r="K38" s="516"/>
      <c r="L38" s="517" t="s">
        <v>711</v>
      </c>
      <c r="M38" s="51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517"/>
      <c r="Y38" s="516"/>
      <c r="Z38" s="396"/>
      <c r="AA38" s="370"/>
      <c r="AB38" s="371"/>
      <c r="AC38" s="608">
        <v>281</v>
      </c>
      <c r="AD38" s="609"/>
      <c r="AE38" s="609"/>
      <c r="AF38" s="610"/>
      <c r="AG38" s="648"/>
      <c r="AH38" s="614"/>
      <c r="AI38" s="649" t="str">
        <f t="shared" si="0"/>
        <v/>
      </c>
      <c r="AJ38" s="650"/>
      <c r="AK38" s="650"/>
      <c r="AL38" s="651"/>
      <c r="AM38" s="57"/>
      <c r="AQ38" s="354">
        <v>225.33333333333334</v>
      </c>
    </row>
    <row r="39" spans="6:43" ht="15" customHeight="1" x14ac:dyDescent="0.25">
      <c r="F39" s="824"/>
      <c r="G39" s="208"/>
      <c r="H39" s="31" t="s">
        <v>473</v>
      </c>
      <c r="I39" s="29"/>
      <c r="J39" s="207"/>
      <c r="K39" s="516"/>
      <c r="L39" s="517" t="s">
        <v>822</v>
      </c>
      <c r="M39" s="51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517"/>
      <c r="Y39" s="516"/>
      <c r="Z39" s="396"/>
      <c r="AA39" s="370"/>
      <c r="AB39" s="371"/>
      <c r="AC39" s="608">
        <v>86</v>
      </c>
      <c r="AD39" s="609"/>
      <c r="AE39" s="609"/>
      <c r="AF39" s="610"/>
      <c r="AG39" s="648"/>
      <c r="AH39" s="614"/>
      <c r="AI39" s="649" t="str">
        <f t="shared" si="0"/>
        <v/>
      </c>
      <c r="AJ39" s="650"/>
      <c r="AK39" s="650"/>
      <c r="AL39" s="651"/>
      <c r="AM39" s="57"/>
      <c r="AQ39" s="354">
        <v>68</v>
      </c>
    </row>
    <row r="40" spans="6:43" ht="15" customHeight="1" x14ac:dyDescent="0.25">
      <c r="F40" s="824"/>
      <c r="G40" s="208"/>
      <c r="H40" s="31" t="s">
        <v>474</v>
      </c>
      <c r="I40" s="29"/>
      <c r="J40" s="207"/>
      <c r="K40" s="516"/>
      <c r="L40" s="517" t="s">
        <v>823</v>
      </c>
      <c r="M40" s="51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517"/>
      <c r="Y40" s="516"/>
      <c r="Z40" s="396"/>
      <c r="AA40" s="370"/>
      <c r="AB40" s="371"/>
      <c r="AC40" s="608">
        <v>86</v>
      </c>
      <c r="AD40" s="609"/>
      <c r="AE40" s="609"/>
      <c r="AF40" s="610"/>
      <c r="AG40" s="648"/>
      <c r="AH40" s="614"/>
      <c r="AI40" s="649" t="str">
        <f t="shared" si="0"/>
        <v/>
      </c>
      <c r="AJ40" s="650"/>
      <c r="AK40" s="650"/>
      <c r="AL40" s="651"/>
      <c r="AM40" s="57"/>
      <c r="AQ40" s="354">
        <v>68</v>
      </c>
    </row>
    <row r="41" spans="6:43" ht="15" customHeight="1" thickBot="1" x14ac:dyDescent="0.3">
      <c r="F41" s="825"/>
      <c r="G41" s="266"/>
      <c r="H41" s="97" t="s">
        <v>475</v>
      </c>
      <c r="I41" s="98"/>
      <c r="J41" s="265"/>
      <c r="K41" s="533"/>
      <c r="L41" s="517" t="s">
        <v>897</v>
      </c>
      <c r="M41" s="533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6"/>
      <c r="Y41" s="533"/>
      <c r="Z41" s="155"/>
      <c r="AA41" s="372"/>
      <c r="AB41" s="373"/>
      <c r="AC41" s="619">
        <v>303</v>
      </c>
      <c r="AD41" s="620"/>
      <c r="AE41" s="620"/>
      <c r="AF41" s="621"/>
      <c r="AG41" s="652"/>
      <c r="AH41" s="653"/>
      <c r="AI41" s="654" t="str">
        <f t="shared" si="0"/>
        <v/>
      </c>
      <c r="AJ41" s="655"/>
      <c r="AK41" s="655"/>
      <c r="AL41" s="656"/>
      <c r="AM41" s="57"/>
      <c r="AQ41" s="355">
        <v>242.66666666666666</v>
      </c>
    </row>
    <row r="42" spans="6:43" ht="15" customHeight="1" x14ac:dyDescent="0.25">
      <c r="F42" s="3"/>
      <c r="G42" s="3"/>
      <c r="H42" s="3"/>
      <c r="I42" s="3"/>
      <c r="AC42" s="3"/>
      <c r="AD42" s="3"/>
      <c r="AE42" s="3"/>
      <c r="AI42" s="34"/>
      <c r="AJ42" s="34"/>
      <c r="AK42" s="34"/>
      <c r="AL42" s="34"/>
      <c r="AQ42" s="3"/>
    </row>
    <row r="43" spans="6:43" ht="21" customHeight="1" thickBot="1" x14ac:dyDescent="0.3">
      <c r="F43" s="35" t="s">
        <v>10</v>
      </c>
      <c r="G43" s="3"/>
      <c r="H43" s="3"/>
      <c r="I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6"/>
      <c r="AC43" s="37"/>
      <c r="AD43" s="37"/>
      <c r="AE43" s="37"/>
      <c r="AF43" s="34"/>
      <c r="AG43" s="38"/>
      <c r="AH43" s="39"/>
      <c r="AI43" s="40"/>
      <c r="AJ43" s="40"/>
      <c r="AK43" s="41"/>
      <c r="AL43" s="41"/>
      <c r="AQ43" s="37"/>
    </row>
    <row r="44" spans="6:43" ht="15" customHeight="1" x14ac:dyDescent="0.3">
      <c r="F44" s="826"/>
      <c r="G44" s="262" t="s">
        <v>479</v>
      </c>
      <c r="H44" s="110"/>
      <c r="I44" s="92"/>
      <c r="J44" s="263"/>
      <c r="K44" s="110"/>
      <c r="L44" s="93" t="s">
        <v>11</v>
      </c>
      <c r="M44" s="110"/>
      <c r="N44" s="94"/>
      <c r="O44" s="114"/>
      <c r="P44" s="114"/>
      <c r="Q44" s="133"/>
      <c r="R44" s="133"/>
      <c r="S44" s="133"/>
      <c r="T44" s="133"/>
      <c r="U44" s="133"/>
      <c r="V44" s="133"/>
      <c r="W44" s="133"/>
      <c r="X44" s="134"/>
      <c r="Y44" s="135"/>
      <c r="Z44" s="133"/>
      <c r="AA44" s="136"/>
      <c r="AB44" s="137"/>
      <c r="AC44" s="628">
        <v>2147</v>
      </c>
      <c r="AD44" s="629"/>
      <c r="AE44" s="629"/>
      <c r="AF44" s="630"/>
      <c r="AG44" s="660"/>
      <c r="AH44" s="660"/>
      <c r="AI44" s="645" t="str">
        <f>IF(AG44 ="","",AG44*AC44)</f>
        <v/>
      </c>
      <c r="AJ44" s="646"/>
      <c r="AK44" s="646"/>
      <c r="AL44" s="647"/>
      <c r="AM44" s="57"/>
      <c r="AQ44" s="353">
        <v>1754.6666666666667</v>
      </c>
    </row>
    <row r="45" spans="6:43" ht="15" customHeight="1" x14ac:dyDescent="0.25">
      <c r="F45" s="827"/>
      <c r="G45" s="209"/>
      <c r="H45" s="42" t="s">
        <v>480</v>
      </c>
      <c r="I45" s="43"/>
      <c r="J45" s="210"/>
      <c r="K45" s="521"/>
      <c r="L45" s="522" t="s">
        <v>673</v>
      </c>
      <c r="M45" s="521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522"/>
      <c r="Y45" s="374"/>
      <c r="Z45" s="42"/>
      <c r="AA45" s="375"/>
      <c r="AB45" s="384"/>
      <c r="AC45" s="608">
        <v>342</v>
      </c>
      <c r="AD45" s="609"/>
      <c r="AE45" s="609"/>
      <c r="AF45" s="610"/>
      <c r="AG45" s="613"/>
      <c r="AH45" s="613"/>
      <c r="AI45" s="649" t="str">
        <f>IF(AG45 ="","",AG45*AC45)</f>
        <v/>
      </c>
      <c r="AJ45" s="650"/>
      <c r="AK45" s="650"/>
      <c r="AL45" s="651"/>
      <c r="AM45" s="57"/>
      <c r="AQ45" s="354">
        <v>249.33333333333334</v>
      </c>
    </row>
    <row r="46" spans="6:43" ht="15" customHeight="1" x14ac:dyDescent="0.25">
      <c r="F46" s="827"/>
      <c r="G46" s="211"/>
      <c r="H46" s="42" t="s">
        <v>481</v>
      </c>
      <c r="I46" s="43"/>
      <c r="J46" s="210"/>
      <c r="K46" s="521"/>
      <c r="L46" s="522" t="s">
        <v>826</v>
      </c>
      <c r="M46" s="521"/>
      <c r="N46" s="42"/>
      <c r="O46" s="42"/>
      <c r="P46" s="42"/>
      <c r="Q46" s="42"/>
      <c r="R46" s="42"/>
      <c r="S46" s="42"/>
      <c r="T46" s="42"/>
      <c r="U46" s="42"/>
      <c r="V46" s="376"/>
      <c r="W46" s="376"/>
      <c r="X46" s="377"/>
      <c r="Y46" s="378"/>
      <c r="Z46" s="376"/>
      <c r="AA46" s="379"/>
      <c r="AB46" s="557"/>
      <c r="AC46" s="608">
        <v>1065</v>
      </c>
      <c r="AD46" s="609"/>
      <c r="AE46" s="609"/>
      <c r="AF46" s="610"/>
      <c r="AG46" s="613"/>
      <c r="AH46" s="613"/>
      <c r="AI46" s="649" t="str">
        <f t="shared" ref="AI46:AI55" si="1">IF(AG46 ="","",AG46*AC46)</f>
        <v/>
      </c>
      <c r="AJ46" s="650"/>
      <c r="AK46" s="650"/>
      <c r="AL46" s="651"/>
      <c r="AM46" s="57"/>
      <c r="AQ46" s="354">
        <v>868</v>
      </c>
    </row>
    <row r="47" spans="6:43" ht="15" customHeight="1" thickBot="1" x14ac:dyDescent="0.3">
      <c r="F47" s="828"/>
      <c r="G47" s="267"/>
      <c r="H47" s="126" t="s">
        <v>482</v>
      </c>
      <c r="I47" s="127"/>
      <c r="J47" s="268"/>
      <c r="K47" s="540"/>
      <c r="L47" s="380" t="s">
        <v>827</v>
      </c>
      <c r="M47" s="540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0"/>
      <c r="Y47" s="382"/>
      <c r="Z47" s="381"/>
      <c r="AA47" s="383"/>
      <c r="AB47" s="385"/>
      <c r="AC47" s="619">
        <v>152</v>
      </c>
      <c r="AD47" s="620"/>
      <c r="AE47" s="620"/>
      <c r="AF47" s="621"/>
      <c r="AG47" s="661"/>
      <c r="AH47" s="661"/>
      <c r="AI47" s="654" t="str">
        <f t="shared" si="1"/>
        <v/>
      </c>
      <c r="AJ47" s="655"/>
      <c r="AK47" s="655"/>
      <c r="AL47" s="656"/>
      <c r="AM47" s="57"/>
      <c r="AQ47" s="355">
        <v>118.66666666666667</v>
      </c>
    </row>
    <row r="48" spans="6:43" ht="15" customHeight="1" x14ac:dyDescent="0.3">
      <c r="F48" s="823"/>
      <c r="G48" s="262" t="s">
        <v>483</v>
      </c>
      <c r="H48" s="110"/>
      <c r="I48" s="92"/>
      <c r="J48" s="263"/>
      <c r="K48" s="110"/>
      <c r="L48" s="93" t="s">
        <v>12</v>
      </c>
      <c r="M48" s="110"/>
      <c r="N48" s="94"/>
      <c r="O48" s="114"/>
      <c r="P48" s="114"/>
      <c r="Q48" s="114"/>
      <c r="R48" s="114"/>
      <c r="S48" s="114"/>
      <c r="T48" s="133"/>
      <c r="U48" s="133"/>
      <c r="V48" s="133"/>
      <c r="W48" s="133"/>
      <c r="X48" s="134"/>
      <c r="Y48" s="135"/>
      <c r="Z48" s="133"/>
      <c r="AA48" s="136"/>
      <c r="AB48" s="137"/>
      <c r="AC48" s="628">
        <v>1232</v>
      </c>
      <c r="AD48" s="629"/>
      <c r="AE48" s="629"/>
      <c r="AF48" s="630"/>
      <c r="AG48" s="660"/>
      <c r="AH48" s="660"/>
      <c r="AI48" s="645" t="str">
        <f t="shared" si="1"/>
        <v/>
      </c>
      <c r="AJ48" s="646"/>
      <c r="AK48" s="646"/>
      <c r="AL48" s="647"/>
      <c r="AM48" s="57"/>
      <c r="AQ48" s="353">
        <v>981</v>
      </c>
    </row>
    <row r="49" spans="6:43" ht="15" customHeight="1" x14ac:dyDescent="0.25">
      <c r="F49" s="824"/>
      <c r="G49" s="209"/>
      <c r="H49" s="42" t="s">
        <v>484</v>
      </c>
      <c r="I49" s="43"/>
      <c r="J49" s="210"/>
      <c r="K49" s="521"/>
      <c r="L49" s="522" t="s">
        <v>721</v>
      </c>
      <c r="M49" s="521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522"/>
      <c r="Y49" s="374"/>
      <c r="Z49" s="42"/>
      <c r="AA49" s="375"/>
      <c r="AB49" s="384"/>
      <c r="AC49" s="608">
        <v>941</v>
      </c>
      <c r="AD49" s="609"/>
      <c r="AE49" s="609"/>
      <c r="AF49" s="610"/>
      <c r="AG49" s="613"/>
      <c r="AH49" s="613"/>
      <c r="AI49" s="649" t="str">
        <f t="shared" si="1"/>
        <v/>
      </c>
      <c r="AJ49" s="650"/>
      <c r="AK49" s="650"/>
      <c r="AL49" s="651"/>
      <c r="AM49" s="57"/>
      <c r="AQ49" s="354">
        <v>790.66666666666663</v>
      </c>
    </row>
    <row r="50" spans="6:43" ht="15" customHeight="1" x14ac:dyDescent="0.25">
      <c r="F50" s="824"/>
      <c r="G50" s="209"/>
      <c r="H50" s="45" t="s">
        <v>485</v>
      </c>
      <c r="I50" s="43"/>
      <c r="J50" s="212"/>
      <c r="K50" s="521"/>
      <c r="L50" s="522" t="s">
        <v>888</v>
      </c>
      <c r="M50" s="521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522"/>
      <c r="Y50" s="374"/>
      <c r="Z50" s="42"/>
      <c r="AA50" s="375"/>
      <c r="AB50" s="384"/>
      <c r="AC50" s="608">
        <v>142</v>
      </c>
      <c r="AD50" s="609"/>
      <c r="AE50" s="609"/>
      <c r="AF50" s="610"/>
      <c r="AG50" s="613"/>
      <c r="AH50" s="613"/>
      <c r="AI50" s="649" t="str">
        <f t="shared" si="1"/>
        <v/>
      </c>
      <c r="AJ50" s="650"/>
      <c r="AK50" s="650"/>
      <c r="AL50" s="651"/>
      <c r="AM50" s="57"/>
      <c r="AQ50" s="354">
        <v>113.33333333333333</v>
      </c>
    </row>
    <row r="51" spans="6:43" ht="15" customHeight="1" x14ac:dyDescent="0.25">
      <c r="F51" s="824"/>
      <c r="G51" s="209"/>
      <c r="H51" s="42" t="s">
        <v>581</v>
      </c>
      <c r="I51" s="43"/>
      <c r="J51" s="212"/>
      <c r="K51" s="521"/>
      <c r="L51" s="524" t="s">
        <v>723</v>
      </c>
      <c r="M51" s="521"/>
      <c r="N51" s="523"/>
      <c r="O51" s="523"/>
      <c r="P51" s="523"/>
      <c r="Q51" s="523"/>
      <c r="R51" s="523"/>
      <c r="S51" s="523"/>
      <c r="T51" s="523"/>
      <c r="U51" s="523"/>
      <c r="V51" s="523"/>
      <c r="W51" s="523"/>
      <c r="X51" s="524"/>
      <c r="Y51" s="525"/>
      <c r="Z51" s="523"/>
      <c r="AA51" s="526"/>
      <c r="AB51" s="541"/>
      <c r="AC51" s="608">
        <f t="shared" ref="AC51" si="2">AQ51*(1+$AC$18)</f>
        <v>653.30999999999995</v>
      </c>
      <c r="AD51" s="609"/>
      <c r="AE51" s="609"/>
      <c r="AF51" s="610"/>
      <c r="AG51" s="613"/>
      <c r="AH51" s="613"/>
      <c r="AI51" s="649" t="str">
        <f t="shared" si="1"/>
        <v/>
      </c>
      <c r="AJ51" s="650"/>
      <c r="AK51" s="650"/>
      <c r="AL51" s="651"/>
      <c r="AM51" s="57"/>
      <c r="AQ51" s="354">
        <v>549</v>
      </c>
    </row>
    <row r="52" spans="6:43" ht="15" customHeight="1" x14ac:dyDescent="0.25">
      <c r="F52" s="824"/>
      <c r="G52" s="209"/>
      <c r="H52" s="45" t="s">
        <v>582</v>
      </c>
      <c r="I52" s="43"/>
      <c r="J52" s="212"/>
      <c r="K52" s="521"/>
      <c r="L52" s="524" t="s">
        <v>889</v>
      </c>
      <c r="M52" s="521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4"/>
      <c r="Y52" s="525"/>
      <c r="Z52" s="523"/>
      <c r="AA52" s="526"/>
      <c r="AB52" s="541"/>
      <c r="AC52" s="608">
        <v>81</v>
      </c>
      <c r="AD52" s="609"/>
      <c r="AE52" s="609"/>
      <c r="AF52" s="610"/>
      <c r="AG52" s="613"/>
      <c r="AH52" s="613"/>
      <c r="AI52" s="649" t="str">
        <f t="shared" ref="AI52:AI53" si="3">IF(AG52 ="","",AG52*AC52)</f>
        <v/>
      </c>
      <c r="AJ52" s="650"/>
      <c r="AK52" s="650"/>
      <c r="AL52" s="651"/>
      <c r="AM52" s="57"/>
      <c r="AQ52" s="354">
        <v>65</v>
      </c>
    </row>
    <row r="53" spans="6:43" ht="15" customHeight="1" x14ac:dyDescent="0.25">
      <c r="F53" s="824"/>
      <c r="G53" s="209"/>
      <c r="H53" s="45" t="s">
        <v>583</v>
      </c>
      <c r="I53" s="43"/>
      <c r="J53" s="212"/>
      <c r="K53" s="521"/>
      <c r="L53" s="524" t="s">
        <v>725</v>
      </c>
      <c r="M53" s="521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4"/>
      <c r="Y53" s="525"/>
      <c r="Z53" s="523"/>
      <c r="AA53" s="526"/>
      <c r="AB53" s="541"/>
      <c r="AC53" s="608">
        <f t="shared" ref="AC53" si="4">AQ53*(1+$AC$18)</f>
        <v>653.30999999999995</v>
      </c>
      <c r="AD53" s="609"/>
      <c r="AE53" s="609"/>
      <c r="AF53" s="610"/>
      <c r="AG53" s="613"/>
      <c r="AH53" s="613"/>
      <c r="AI53" s="649" t="str">
        <f t="shared" si="3"/>
        <v/>
      </c>
      <c r="AJ53" s="650"/>
      <c r="AK53" s="650"/>
      <c r="AL53" s="651"/>
      <c r="AM53" s="57"/>
      <c r="AQ53" s="354">
        <v>549</v>
      </c>
    </row>
    <row r="54" spans="6:43" ht="15" customHeight="1" x14ac:dyDescent="0.25">
      <c r="F54" s="824"/>
      <c r="G54" s="209"/>
      <c r="H54" s="45" t="s">
        <v>584</v>
      </c>
      <c r="I54" s="43"/>
      <c r="J54" s="212"/>
      <c r="K54" s="521"/>
      <c r="L54" s="524" t="s">
        <v>890</v>
      </c>
      <c r="M54" s="521"/>
      <c r="N54" s="523"/>
      <c r="O54" s="523"/>
      <c r="P54" s="523"/>
      <c r="Q54" s="523"/>
      <c r="R54" s="523"/>
      <c r="S54" s="523"/>
      <c r="T54" s="523"/>
      <c r="U54" s="523"/>
      <c r="V54" s="523"/>
      <c r="W54" s="523"/>
      <c r="X54" s="524"/>
      <c r="Y54" s="525"/>
      <c r="Z54" s="523"/>
      <c r="AA54" s="526"/>
      <c r="AB54" s="541"/>
      <c r="AC54" s="608">
        <v>81</v>
      </c>
      <c r="AD54" s="609"/>
      <c r="AE54" s="609"/>
      <c r="AF54" s="610"/>
      <c r="AG54" s="613"/>
      <c r="AH54" s="613"/>
      <c r="AI54" s="649" t="str">
        <f t="shared" si="1"/>
        <v/>
      </c>
      <c r="AJ54" s="650"/>
      <c r="AK54" s="650"/>
      <c r="AL54" s="651"/>
      <c r="AM54" s="57"/>
      <c r="AQ54" s="354">
        <v>65</v>
      </c>
    </row>
    <row r="55" spans="6:43" ht="15" customHeight="1" thickBot="1" x14ac:dyDescent="0.3">
      <c r="F55" s="825"/>
      <c r="G55" s="267"/>
      <c r="H55" s="269" t="s">
        <v>486</v>
      </c>
      <c r="I55" s="127"/>
      <c r="J55" s="268"/>
      <c r="K55" s="521"/>
      <c r="L55" s="380" t="s">
        <v>832</v>
      </c>
      <c r="M55" s="521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522"/>
      <c r="Y55" s="374"/>
      <c r="Z55" s="42"/>
      <c r="AA55" s="375"/>
      <c r="AB55" s="384"/>
      <c r="AC55" s="619">
        <v>565</v>
      </c>
      <c r="AD55" s="620"/>
      <c r="AE55" s="620"/>
      <c r="AF55" s="621"/>
      <c r="AG55" s="661"/>
      <c r="AH55" s="661"/>
      <c r="AI55" s="654" t="str">
        <f t="shared" si="1"/>
        <v/>
      </c>
      <c r="AJ55" s="655"/>
      <c r="AK55" s="655"/>
      <c r="AL55" s="656"/>
      <c r="AM55" s="57"/>
      <c r="AQ55" s="355">
        <v>451</v>
      </c>
    </row>
    <row r="56" spans="6:43" ht="15" customHeight="1" x14ac:dyDescent="0.25">
      <c r="F56" s="3"/>
      <c r="G56" s="3"/>
      <c r="H56" s="3"/>
      <c r="I56" s="3"/>
      <c r="AC56" s="3"/>
      <c r="AD56" s="3"/>
      <c r="AE56" s="3"/>
      <c r="AI56" s="34"/>
      <c r="AJ56" s="34"/>
      <c r="AK56" s="34"/>
      <c r="AL56" s="34"/>
      <c r="AQ56" s="3"/>
    </row>
    <row r="57" spans="6:43" s="18" customFormat="1" ht="21" customHeight="1" thickBot="1" x14ac:dyDescent="0.35">
      <c r="F57" s="35" t="s">
        <v>13</v>
      </c>
      <c r="G57" s="19"/>
      <c r="H57" s="19"/>
      <c r="I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0"/>
      <c r="AC57" s="21"/>
      <c r="AD57" s="21"/>
      <c r="AE57" s="21"/>
      <c r="AF57" s="22"/>
      <c r="AG57" s="23"/>
      <c r="AH57" s="24"/>
      <c r="AI57" s="25"/>
      <c r="AJ57" s="25"/>
      <c r="AK57" s="26"/>
      <c r="AL57" s="26"/>
      <c r="AQ57" s="21"/>
    </row>
    <row r="58" spans="6:43" ht="15" customHeight="1" x14ac:dyDescent="0.25">
      <c r="F58" s="657"/>
      <c r="G58" s="270" t="s">
        <v>585</v>
      </c>
      <c r="H58" s="130"/>
      <c r="I58" s="131"/>
      <c r="J58" s="271"/>
      <c r="K58" s="131"/>
      <c r="L58" s="144" t="s">
        <v>14</v>
      </c>
      <c r="M58" s="131"/>
      <c r="N58" s="114"/>
      <c r="O58" s="114"/>
      <c r="P58" s="114"/>
      <c r="Q58" s="114"/>
      <c r="R58" s="114"/>
      <c r="S58" s="114"/>
      <c r="T58" s="114"/>
      <c r="U58" s="133"/>
      <c r="V58" s="133"/>
      <c r="W58" s="133"/>
      <c r="X58" s="134"/>
      <c r="Y58" s="135"/>
      <c r="Z58" s="133"/>
      <c r="AA58" s="136"/>
      <c r="AB58" s="137"/>
      <c r="AC58" s="628">
        <f>AQ58*(1+$AC$18)</f>
        <v>0</v>
      </c>
      <c r="AD58" s="629"/>
      <c r="AE58" s="629"/>
      <c r="AF58" s="630"/>
      <c r="AG58" s="660"/>
      <c r="AH58" s="660"/>
      <c r="AI58" s="645" t="str">
        <f>IF(AG58 ="","",AG58*AC58)</f>
        <v/>
      </c>
      <c r="AJ58" s="646"/>
      <c r="AK58" s="646"/>
      <c r="AL58" s="647"/>
      <c r="AM58" s="57"/>
      <c r="AQ58" s="353">
        <v>0</v>
      </c>
    </row>
    <row r="59" spans="6:43" ht="15" customHeight="1" x14ac:dyDescent="0.25">
      <c r="F59" s="658"/>
      <c r="G59" s="213" t="s">
        <v>586</v>
      </c>
      <c r="H59" s="28"/>
      <c r="I59" s="29"/>
      <c r="J59" s="206"/>
      <c r="K59" s="29"/>
      <c r="L59" s="30" t="s">
        <v>414</v>
      </c>
      <c r="M59" s="29"/>
      <c r="N59" s="31"/>
      <c r="O59" s="31"/>
      <c r="P59" s="31"/>
      <c r="Q59" s="31"/>
      <c r="R59" s="31"/>
      <c r="S59" s="31"/>
      <c r="T59" s="31"/>
      <c r="U59" s="45"/>
      <c r="V59" s="45"/>
      <c r="W59" s="45"/>
      <c r="X59" s="46"/>
      <c r="Y59" s="47"/>
      <c r="Z59" s="45"/>
      <c r="AA59" s="48"/>
      <c r="AB59" s="138"/>
      <c r="AC59" s="608">
        <f>AQ59*(1+$AC$18)</f>
        <v>0</v>
      </c>
      <c r="AD59" s="609"/>
      <c r="AE59" s="609"/>
      <c r="AF59" s="610"/>
      <c r="AG59" s="613"/>
      <c r="AH59" s="613"/>
      <c r="AI59" s="649" t="str">
        <f>IF(AG59 ="","",AG59*AC59)</f>
        <v/>
      </c>
      <c r="AJ59" s="650"/>
      <c r="AK59" s="650"/>
      <c r="AL59" s="651"/>
      <c r="AM59" s="57"/>
      <c r="AQ59" s="354">
        <v>0</v>
      </c>
    </row>
    <row r="60" spans="6:43" ht="15" customHeight="1" x14ac:dyDescent="0.25">
      <c r="F60" s="658"/>
      <c r="G60" s="213" t="s">
        <v>587</v>
      </c>
      <c r="H60" s="28"/>
      <c r="I60" s="29"/>
      <c r="J60" s="206"/>
      <c r="K60" s="29"/>
      <c r="L60" s="30" t="s">
        <v>415</v>
      </c>
      <c r="M60" s="29"/>
      <c r="N60" s="31"/>
      <c r="O60" s="31"/>
      <c r="P60" s="31"/>
      <c r="Q60" s="31"/>
      <c r="R60" s="31"/>
      <c r="S60" s="31"/>
      <c r="T60" s="31"/>
      <c r="U60" s="45"/>
      <c r="V60" s="45"/>
      <c r="W60" s="45"/>
      <c r="X60" s="46"/>
      <c r="Y60" s="47"/>
      <c r="Z60" s="45"/>
      <c r="AA60" s="48"/>
      <c r="AB60" s="138"/>
      <c r="AC60" s="608">
        <f>AQ60*(1+$AC$18)</f>
        <v>191.59</v>
      </c>
      <c r="AD60" s="609"/>
      <c r="AE60" s="609"/>
      <c r="AF60" s="610"/>
      <c r="AG60" s="613"/>
      <c r="AH60" s="613"/>
      <c r="AI60" s="649" t="str">
        <f>IF(AG60 ="","",AG60*AC60)</f>
        <v/>
      </c>
      <c r="AJ60" s="650"/>
      <c r="AK60" s="650"/>
      <c r="AL60" s="651"/>
      <c r="AM60" s="57"/>
      <c r="AQ60" s="354">
        <v>161</v>
      </c>
    </row>
    <row r="61" spans="6:43" ht="15" customHeight="1" thickBot="1" x14ac:dyDescent="0.3">
      <c r="F61" s="659"/>
      <c r="G61" s="272" t="s">
        <v>588</v>
      </c>
      <c r="H61" s="97"/>
      <c r="I61" s="98"/>
      <c r="J61" s="265"/>
      <c r="K61" s="98"/>
      <c r="L61" s="99" t="s">
        <v>416</v>
      </c>
      <c r="M61" s="98"/>
      <c r="N61" s="97"/>
      <c r="O61" s="97"/>
      <c r="P61" s="97"/>
      <c r="Q61" s="97"/>
      <c r="R61" s="97"/>
      <c r="S61" s="97"/>
      <c r="T61" s="97"/>
      <c r="U61" s="126"/>
      <c r="V61" s="126"/>
      <c r="W61" s="126"/>
      <c r="X61" s="140"/>
      <c r="Y61" s="141"/>
      <c r="Z61" s="126"/>
      <c r="AA61" s="142"/>
      <c r="AB61" s="143"/>
      <c r="AC61" s="619">
        <f>AQ61*(1+$AC$18)</f>
        <v>191.59</v>
      </c>
      <c r="AD61" s="620"/>
      <c r="AE61" s="620"/>
      <c r="AF61" s="621"/>
      <c r="AG61" s="661"/>
      <c r="AH61" s="661"/>
      <c r="AI61" s="654" t="str">
        <f>IF(AG61 ="","",AG61*AC61)</f>
        <v/>
      </c>
      <c r="AJ61" s="655"/>
      <c r="AK61" s="655"/>
      <c r="AL61" s="656"/>
      <c r="AM61" s="57"/>
      <c r="AQ61" s="355">
        <v>161</v>
      </c>
    </row>
    <row r="62" spans="6:43" ht="15" customHeight="1" x14ac:dyDescent="0.25"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Q62" s="3"/>
    </row>
    <row r="63" spans="6:43" ht="15" customHeight="1" x14ac:dyDescent="0.25"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Q63" s="3"/>
    </row>
    <row r="64" spans="6:43" ht="15" customHeight="1" x14ac:dyDescent="0.25"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803" t="s">
        <v>15</v>
      </c>
      <c r="W64" s="803"/>
      <c r="X64" s="803"/>
      <c r="Y64" s="803"/>
      <c r="Z64" s="803"/>
      <c r="AA64" s="803"/>
      <c r="AB64" s="803"/>
      <c r="AC64" s="803"/>
      <c r="AD64" s="803"/>
      <c r="AE64" s="803"/>
      <c r="AF64" s="803"/>
      <c r="AG64" s="803"/>
      <c r="AH64" s="803"/>
      <c r="AI64" s="803"/>
      <c r="AJ64" s="803"/>
      <c r="AK64" s="803"/>
      <c r="AL64" s="803"/>
    </row>
    <row r="65" spans="1:43" ht="8.1" customHeight="1" x14ac:dyDescent="0.25">
      <c r="A65" s="196" t="s">
        <v>0</v>
      </c>
      <c r="B65" s="197"/>
      <c r="C65" s="197"/>
      <c r="D65" s="197"/>
      <c r="E65" s="197"/>
      <c r="F65" s="197"/>
      <c r="G65" s="197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9"/>
      <c r="X65" s="196" t="s">
        <v>1</v>
      </c>
      <c r="Y65" s="197"/>
      <c r="Z65" s="198"/>
      <c r="AA65" s="198"/>
      <c r="AB65" s="199"/>
      <c r="AC65" s="631" t="s">
        <v>343</v>
      </c>
      <c r="AD65" s="632"/>
      <c r="AE65" s="632"/>
      <c r="AF65" s="633"/>
      <c r="AG65" s="662" t="s">
        <v>2</v>
      </c>
      <c r="AH65" s="663"/>
      <c r="AI65" s="702" t="s">
        <v>3</v>
      </c>
      <c r="AJ65" s="703"/>
      <c r="AK65" s="703"/>
      <c r="AL65" s="704"/>
      <c r="AQ65" s="834" t="s">
        <v>32</v>
      </c>
    </row>
    <row r="66" spans="1:43" ht="8.1" customHeight="1" x14ac:dyDescent="0.25">
      <c r="A66" s="711" t="s">
        <v>467</v>
      </c>
      <c r="B66" s="712"/>
      <c r="C66" s="712"/>
      <c r="D66" s="712"/>
      <c r="E66" s="712"/>
      <c r="F66" s="712"/>
      <c r="G66" s="712"/>
      <c r="H66" s="712"/>
      <c r="I66" s="712"/>
      <c r="J66" s="712"/>
      <c r="K66" s="712"/>
      <c r="L66" s="712"/>
      <c r="M66" s="712"/>
      <c r="N66" s="712"/>
      <c r="O66" s="712"/>
      <c r="P66" s="712"/>
      <c r="Q66" s="712"/>
      <c r="R66" s="712"/>
      <c r="S66" s="712"/>
      <c r="T66" s="712"/>
      <c r="U66" s="712"/>
      <c r="V66" s="712"/>
      <c r="W66" s="713"/>
      <c r="X66" s="717" t="s">
        <v>4</v>
      </c>
      <c r="Y66" s="718"/>
      <c r="Z66" s="718"/>
      <c r="AA66" s="718"/>
      <c r="AB66" s="719"/>
      <c r="AC66" s="634"/>
      <c r="AD66" s="635"/>
      <c r="AE66" s="635"/>
      <c r="AF66" s="636"/>
      <c r="AG66" s="664"/>
      <c r="AH66" s="665"/>
      <c r="AI66" s="705"/>
      <c r="AJ66" s="706"/>
      <c r="AK66" s="706"/>
      <c r="AL66" s="707"/>
      <c r="AQ66" s="835"/>
    </row>
    <row r="67" spans="1:43" ht="8.1" customHeight="1" x14ac:dyDescent="0.25">
      <c r="A67" s="711"/>
      <c r="B67" s="712"/>
      <c r="C67" s="712"/>
      <c r="D67" s="712"/>
      <c r="E67" s="712"/>
      <c r="F67" s="712"/>
      <c r="G67" s="712"/>
      <c r="H67" s="712"/>
      <c r="I67" s="712"/>
      <c r="J67" s="712"/>
      <c r="K67" s="712"/>
      <c r="L67" s="712"/>
      <c r="M67" s="712"/>
      <c r="N67" s="712"/>
      <c r="O67" s="712"/>
      <c r="P67" s="712"/>
      <c r="Q67" s="712"/>
      <c r="R67" s="712"/>
      <c r="S67" s="712"/>
      <c r="T67" s="712"/>
      <c r="U67" s="712"/>
      <c r="V67" s="712"/>
      <c r="W67" s="713"/>
      <c r="X67" s="717"/>
      <c r="Y67" s="718"/>
      <c r="Z67" s="718"/>
      <c r="AA67" s="718"/>
      <c r="AB67" s="719"/>
      <c r="AC67" s="634"/>
      <c r="AD67" s="635"/>
      <c r="AE67" s="635"/>
      <c r="AF67" s="636"/>
      <c r="AG67" s="664"/>
      <c r="AH67" s="665"/>
      <c r="AI67" s="705"/>
      <c r="AJ67" s="706"/>
      <c r="AK67" s="706"/>
      <c r="AL67" s="707"/>
      <c r="AQ67" s="835"/>
    </row>
    <row r="68" spans="1:43" ht="8.1" customHeight="1" x14ac:dyDescent="0.25">
      <c r="A68" s="714"/>
      <c r="B68" s="715"/>
      <c r="C68" s="715"/>
      <c r="D68" s="715"/>
      <c r="E68" s="715"/>
      <c r="F68" s="715"/>
      <c r="G68" s="715"/>
      <c r="H68" s="715"/>
      <c r="I68" s="715"/>
      <c r="J68" s="715"/>
      <c r="K68" s="715"/>
      <c r="L68" s="715"/>
      <c r="M68" s="715"/>
      <c r="N68" s="715"/>
      <c r="O68" s="715"/>
      <c r="P68" s="715"/>
      <c r="Q68" s="715"/>
      <c r="R68" s="715"/>
      <c r="S68" s="715"/>
      <c r="T68" s="715"/>
      <c r="U68" s="715"/>
      <c r="V68" s="715"/>
      <c r="W68" s="716"/>
      <c r="X68" s="720"/>
      <c r="Y68" s="721"/>
      <c r="Z68" s="721"/>
      <c r="AA68" s="721"/>
      <c r="AB68" s="722"/>
      <c r="AC68" s="637"/>
      <c r="AD68" s="638"/>
      <c r="AE68" s="638"/>
      <c r="AF68" s="639"/>
      <c r="AG68" s="666"/>
      <c r="AH68" s="667"/>
      <c r="AI68" s="708"/>
      <c r="AJ68" s="709"/>
      <c r="AK68" s="709"/>
      <c r="AL68" s="710"/>
      <c r="AQ68" s="836"/>
    </row>
    <row r="69" spans="1:43" ht="15" customHeight="1" x14ac:dyDescent="0.25"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5"/>
      <c r="Z69" s="5"/>
      <c r="AA69" s="5"/>
      <c r="AB69" s="5"/>
      <c r="AC69" s="625">
        <f>AC18</f>
        <v>0.19</v>
      </c>
      <c r="AD69" s="626"/>
      <c r="AE69" s="626"/>
      <c r="AF69" s="627"/>
      <c r="AG69" s="8"/>
      <c r="AH69" s="8"/>
      <c r="AI69" s="9"/>
      <c r="AJ69" s="9"/>
      <c r="AK69" s="10"/>
      <c r="AL69" s="11"/>
      <c r="AQ69" s="200"/>
    </row>
    <row r="70" spans="1:43" ht="15" customHeight="1" thickBot="1" x14ac:dyDescent="0.3">
      <c r="F70" s="59" t="s">
        <v>16</v>
      </c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Q70" s="60"/>
    </row>
    <row r="71" spans="1:43" ht="15" customHeight="1" x14ac:dyDescent="0.25">
      <c r="F71" s="145"/>
      <c r="G71" s="130" t="s">
        <v>487</v>
      </c>
      <c r="H71" s="157"/>
      <c r="I71" s="131"/>
      <c r="J71" s="271"/>
      <c r="K71" s="493"/>
      <c r="L71" s="494" t="s">
        <v>730</v>
      </c>
      <c r="M71" s="493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494"/>
      <c r="Y71" s="493"/>
      <c r="Z71" s="225"/>
      <c r="AA71" s="550"/>
      <c r="AB71" s="550"/>
      <c r="AC71" s="628">
        <v>947</v>
      </c>
      <c r="AD71" s="629"/>
      <c r="AE71" s="629"/>
      <c r="AF71" s="630"/>
      <c r="AG71" s="660"/>
      <c r="AH71" s="644"/>
      <c r="AI71" s="646" t="str">
        <f t="shared" ref="AI71:AI89" si="5">IF(AG71 ="","",AG71*AC71)</f>
        <v/>
      </c>
      <c r="AJ71" s="646"/>
      <c r="AK71" s="646"/>
      <c r="AL71" s="647"/>
      <c r="AM71" s="57"/>
      <c r="AQ71" s="353">
        <v>750.66666666666663</v>
      </c>
    </row>
    <row r="72" spans="1:43" ht="15" customHeight="1" thickBot="1" x14ac:dyDescent="0.3">
      <c r="F72" s="154"/>
      <c r="G72" s="155" t="s">
        <v>488</v>
      </c>
      <c r="H72" s="127"/>
      <c r="I72" s="98"/>
      <c r="J72" s="215"/>
      <c r="K72" s="511"/>
      <c r="L72" s="515" t="s">
        <v>731</v>
      </c>
      <c r="M72" s="511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515"/>
      <c r="Y72" s="511"/>
      <c r="Z72" s="259"/>
      <c r="AA72" s="551"/>
      <c r="AB72" s="551"/>
      <c r="AC72" s="619">
        <v>319</v>
      </c>
      <c r="AD72" s="620"/>
      <c r="AE72" s="620"/>
      <c r="AF72" s="621"/>
      <c r="AG72" s="661"/>
      <c r="AH72" s="653"/>
      <c r="AI72" s="655" t="str">
        <f t="shared" si="5"/>
        <v/>
      </c>
      <c r="AJ72" s="655"/>
      <c r="AK72" s="655"/>
      <c r="AL72" s="656"/>
      <c r="AM72" s="57"/>
      <c r="AQ72" s="355">
        <v>260</v>
      </c>
    </row>
    <row r="73" spans="1:43" ht="15" customHeight="1" thickBot="1" x14ac:dyDescent="0.3">
      <c r="F73" s="145"/>
      <c r="G73" s="114" t="s">
        <v>489</v>
      </c>
      <c r="H73" s="157"/>
      <c r="I73" s="131"/>
      <c r="J73" s="351"/>
      <c r="K73" s="489"/>
      <c r="L73" s="307" t="s">
        <v>876</v>
      </c>
      <c r="M73" s="489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7"/>
      <c r="Y73" s="489"/>
      <c r="Z73" s="306"/>
      <c r="AA73" s="552"/>
      <c r="AB73" s="552"/>
      <c r="AC73" s="628">
        <v>487</v>
      </c>
      <c r="AD73" s="629"/>
      <c r="AE73" s="629"/>
      <c r="AF73" s="630"/>
      <c r="AG73" s="660"/>
      <c r="AH73" s="644"/>
      <c r="AI73" s="646" t="str">
        <f t="shared" si="5"/>
        <v/>
      </c>
      <c r="AJ73" s="646"/>
      <c r="AK73" s="646"/>
      <c r="AL73" s="647"/>
      <c r="AM73" s="57"/>
      <c r="AQ73" s="353">
        <v>389.33333333333331</v>
      </c>
    </row>
    <row r="74" spans="1:43" ht="15" customHeight="1" thickBot="1" x14ac:dyDescent="0.3">
      <c r="F74" s="154"/>
      <c r="G74" s="97" t="s">
        <v>490</v>
      </c>
      <c r="H74" s="127"/>
      <c r="I74" s="98"/>
      <c r="J74" s="265"/>
      <c r="K74" s="98"/>
      <c r="L74" s="352" t="s">
        <v>898</v>
      </c>
      <c r="M74" s="98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9"/>
      <c r="Y74" s="100"/>
      <c r="Z74" s="97"/>
      <c r="AA74" s="101"/>
      <c r="AB74" s="101"/>
      <c r="AC74" s="619">
        <v>351</v>
      </c>
      <c r="AD74" s="620"/>
      <c r="AE74" s="620"/>
      <c r="AF74" s="621"/>
      <c r="AG74" s="661"/>
      <c r="AH74" s="653"/>
      <c r="AI74" s="655" t="str">
        <f t="shared" ref="AI74" si="6">IF(AG74 ="","",AG74*AC74)</f>
        <v/>
      </c>
      <c r="AJ74" s="655"/>
      <c r="AK74" s="655"/>
      <c r="AL74" s="656"/>
      <c r="AM74" s="57"/>
      <c r="AQ74" s="355">
        <v>280</v>
      </c>
    </row>
    <row r="75" spans="1:43" ht="15" customHeight="1" x14ac:dyDescent="0.25">
      <c r="F75" s="145"/>
      <c r="G75" s="130" t="s">
        <v>491</v>
      </c>
      <c r="H75" s="157"/>
      <c r="I75" s="131"/>
      <c r="J75" s="271"/>
      <c r="K75" s="493"/>
      <c r="L75" s="494" t="s">
        <v>735</v>
      </c>
      <c r="M75" s="493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494"/>
      <c r="Y75" s="493"/>
      <c r="Z75" s="225"/>
      <c r="AA75" s="550"/>
      <c r="AB75" s="550"/>
      <c r="AC75" s="628">
        <v>1053</v>
      </c>
      <c r="AD75" s="629"/>
      <c r="AE75" s="629"/>
      <c r="AF75" s="630"/>
      <c r="AG75" s="660"/>
      <c r="AH75" s="644"/>
      <c r="AI75" s="646" t="str">
        <f t="shared" si="5"/>
        <v/>
      </c>
      <c r="AJ75" s="646"/>
      <c r="AK75" s="646"/>
      <c r="AL75" s="647"/>
      <c r="AM75" s="57"/>
      <c r="AQ75" s="353">
        <v>836</v>
      </c>
    </row>
    <row r="76" spans="1:43" ht="15" customHeight="1" x14ac:dyDescent="0.25">
      <c r="F76" s="168"/>
      <c r="G76" s="28" t="s">
        <v>492</v>
      </c>
      <c r="H76" s="43"/>
      <c r="I76" s="29"/>
      <c r="J76" s="206"/>
      <c r="K76" s="499"/>
      <c r="L76" s="500" t="s">
        <v>736</v>
      </c>
      <c r="M76" s="499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500"/>
      <c r="Y76" s="499"/>
      <c r="Z76" s="235"/>
      <c r="AA76" s="553"/>
      <c r="AB76" s="553"/>
      <c r="AC76" s="608">
        <v>1451</v>
      </c>
      <c r="AD76" s="609"/>
      <c r="AE76" s="609"/>
      <c r="AF76" s="610"/>
      <c r="AG76" s="613"/>
      <c r="AH76" s="614"/>
      <c r="AI76" s="650" t="str">
        <f t="shared" si="5"/>
        <v/>
      </c>
      <c r="AJ76" s="650"/>
      <c r="AK76" s="650"/>
      <c r="AL76" s="651"/>
      <c r="AM76" s="57"/>
      <c r="AQ76" s="354">
        <v>1149.3333333333333</v>
      </c>
    </row>
    <row r="77" spans="1:43" ht="15" customHeight="1" x14ac:dyDescent="0.25">
      <c r="F77" s="168"/>
      <c r="G77" s="28" t="s">
        <v>493</v>
      </c>
      <c r="H77" s="43"/>
      <c r="I77" s="29"/>
      <c r="J77" s="206"/>
      <c r="K77" s="499"/>
      <c r="L77" s="500" t="s">
        <v>737</v>
      </c>
      <c r="M77" s="499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500"/>
      <c r="Y77" s="499"/>
      <c r="Z77" s="235"/>
      <c r="AA77" s="553"/>
      <c r="AB77" s="553"/>
      <c r="AC77" s="608">
        <v>180</v>
      </c>
      <c r="AD77" s="609"/>
      <c r="AE77" s="609"/>
      <c r="AF77" s="610"/>
      <c r="AG77" s="613"/>
      <c r="AH77" s="614"/>
      <c r="AI77" s="650" t="str">
        <f t="shared" si="5"/>
        <v/>
      </c>
      <c r="AJ77" s="650"/>
      <c r="AK77" s="650"/>
      <c r="AL77" s="651"/>
      <c r="AM77" s="57"/>
      <c r="AQ77" s="354">
        <v>145.33333333333334</v>
      </c>
    </row>
    <row r="78" spans="1:43" ht="15" customHeight="1" x14ac:dyDescent="0.25">
      <c r="F78" s="169"/>
      <c r="G78" s="28" t="s">
        <v>494</v>
      </c>
      <c r="H78" s="43"/>
      <c r="I78" s="29"/>
      <c r="J78" s="206"/>
      <c r="K78" s="499"/>
      <c r="L78" s="500" t="s">
        <v>813</v>
      </c>
      <c r="M78" s="505"/>
      <c r="N78" s="554"/>
      <c r="O78" s="554"/>
      <c r="P78" s="554"/>
      <c r="Q78" s="554"/>
      <c r="R78" s="554"/>
      <c r="S78" s="554"/>
      <c r="T78" s="554"/>
      <c r="U78" s="554"/>
      <c r="V78" s="554"/>
      <c r="W78" s="554"/>
      <c r="X78" s="555"/>
      <c r="Y78" s="505"/>
      <c r="Z78" s="554"/>
      <c r="AA78" s="556"/>
      <c r="AB78" s="556"/>
      <c r="AC78" s="608">
        <v>605</v>
      </c>
      <c r="AD78" s="609"/>
      <c r="AE78" s="609"/>
      <c r="AF78" s="610"/>
      <c r="AG78" s="613"/>
      <c r="AH78" s="614"/>
      <c r="AI78" s="650" t="str">
        <f t="shared" si="5"/>
        <v/>
      </c>
      <c r="AJ78" s="650"/>
      <c r="AK78" s="650"/>
      <c r="AL78" s="651"/>
      <c r="AM78" s="57"/>
      <c r="AQ78" s="354">
        <v>441.33333333333331</v>
      </c>
    </row>
    <row r="79" spans="1:43" ht="15" customHeight="1" thickBot="1" x14ac:dyDescent="0.3">
      <c r="F79" s="154"/>
      <c r="G79" s="97" t="s">
        <v>495</v>
      </c>
      <c r="H79" s="127"/>
      <c r="I79" s="98"/>
      <c r="J79" s="265"/>
      <c r="K79" s="511"/>
      <c r="L79" s="515" t="s">
        <v>877</v>
      </c>
      <c r="M79" s="511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515"/>
      <c r="Y79" s="511"/>
      <c r="Z79" s="259"/>
      <c r="AA79" s="551"/>
      <c r="AB79" s="551"/>
      <c r="AC79" s="619">
        <v>929</v>
      </c>
      <c r="AD79" s="620"/>
      <c r="AE79" s="620"/>
      <c r="AF79" s="621"/>
      <c r="AG79" s="661"/>
      <c r="AH79" s="653"/>
      <c r="AI79" s="837" t="str">
        <f t="shared" si="5"/>
        <v/>
      </c>
      <c r="AJ79" s="837"/>
      <c r="AK79" s="837"/>
      <c r="AL79" s="838"/>
      <c r="AM79" s="57"/>
      <c r="AQ79" s="355">
        <v>744</v>
      </c>
    </row>
    <row r="80" spans="1:43" ht="15" customHeight="1" x14ac:dyDescent="0.25">
      <c r="F80" s="145"/>
      <c r="G80" s="114" t="s">
        <v>496</v>
      </c>
      <c r="H80" s="157"/>
      <c r="I80" s="131"/>
      <c r="J80" s="351"/>
      <c r="K80" s="493"/>
      <c r="L80" s="494" t="s">
        <v>744</v>
      </c>
      <c r="M80" s="493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494"/>
      <c r="Y80" s="493"/>
      <c r="Z80" s="225"/>
      <c r="AA80" s="550"/>
      <c r="AB80" s="550"/>
      <c r="AC80" s="628">
        <v>196</v>
      </c>
      <c r="AD80" s="629"/>
      <c r="AE80" s="629"/>
      <c r="AF80" s="630"/>
      <c r="AG80" s="660"/>
      <c r="AH80" s="644"/>
      <c r="AI80" s="646" t="str">
        <f t="shared" si="5"/>
        <v/>
      </c>
      <c r="AJ80" s="646"/>
      <c r="AK80" s="646"/>
      <c r="AL80" s="647"/>
      <c r="AM80" s="57"/>
      <c r="AQ80" s="353">
        <v>157.33333333333334</v>
      </c>
    </row>
    <row r="81" spans="6:43" ht="15" customHeight="1" x14ac:dyDescent="0.25">
      <c r="F81" s="168"/>
      <c r="G81" s="28" t="s">
        <v>497</v>
      </c>
      <c r="H81" s="43"/>
      <c r="I81" s="29"/>
      <c r="J81" s="206"/>
      <c r="K81" s="499"/>
      <c r="L81" s="500" t="s">
        <v>879</v>
      </c>
      <c r="M81" s="499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500"/>
      <c r="Y81" s="499"/>
      <c r="Z81" s="235"/>
      <c r="AA81" s="553"/>
      <c r="AB81" s="553"/>
      <c r="AC81" s="608">
        <v>14</v>
      </c>
      <c r="AD81" s="609"/>
      <c r="AE81" s="609"/>
      <c r="AF81" s="610"/>
      <c r="AG81" s="613"/>
      <c r="AH81" s="614"/>
      <c r="AI81" s="650" t="str">
        <f t="shared" si="5"/>
        <v/>
      </c>
      <c r="AJ81" s="650"/>
      <c r="AK81" s="650"/>
      <c r="AL81" s="651"/>
      <c r="AM81" s="57"/>
      <c r="AQ81" s="354">
        <v>10.666666666666666</v>
      </c>
    </row>
    <row r="82" spans="6:43" ht="15" customHeight="1" x14ac:dyDescent="0.25">
      <c r="F82" s="168"/>
      <c r="G82" s="28" t="s">
        <v>498</v>
      </c>
      <c r="H82" s="43"/>
      <c r="I82" s="29"/>
      <c r="J82" s="206"/>
      <c r="K82" s="499"/>
      <c r="L82" s="500" t="s">
        <v>880</v>
      </c>
      <c r="M82" s="499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500"/>
      <c r="Y82" s="499"/>
      <c r="Z82" s="235"/>
      <c r="AA82" s="553"/>
      <c r="AB82" s="553"/>
      <c r="AC82" s="608">
        <v>146</v>
      </c>
      <c r="AD82" s="609"/>
      <c r="AE82" s="609"/>
      <c r="AF82" s="610"/>
      <c r="AG82" s="613"/>
      <c r="AH82" s="614"/>
      <c r="AI82" s="650" t="str">
        <f t="shared" si="5"/>
        <v/>
      </c>
      <c r="AJ82" s="650"/>
      <c r="AK82" s="650"/>
      <c r="AL82" s="651"/>
      <c r="AM82" s="57"/>
      <c r="AQ82" s="354">
        <v>116</v>
      </c>
    </row>
    <row r="83" spans="6:43" ht="15" customHeight="1" x14ac:dyDescent="0.25">
      <c r="F83" s="168"/>
      <c r="G83" s="28" t="s">
        <v>499</v>
      </c>
      <c r="H83" s="43"/>
      <c r="I83" s="29"/>
      <c r="J83" s="206"/>
      <c r="K83" s="499"/>
      <c r="L83" s="500" t="s">
        <v>692</v>
      </c>
      <c r="M83" s="499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500"/>
      <c r="Y83" s="499"/>
      <c r="Z83" s="235"/>
      <c r="AA83" s="553"/>
      <c r="AB83" s="553"/>
      <c r="AC83" s="608">
        <v>56</v>
      </c>
      <c r="AD83" s="609"/>
      <c r="AE83" s="609"/>
      <c r="AF83" s="610"/>
      <c r="AG83" s="613"/>
      <c r="AH83" s="614"/>
      <c r="AI83" s="650" t="str">
        <f t="shared" si="5"/>
        <v/>
      </c>
      <c r="AJ83" s="650"/>
      <c r="AK83" s="650"/>
      <c r="AL83" s="651"/>
      <c r="AM83" s="57"/>
      <c r="AQ83" s="354">
        <v>44</v>
      </c>
    </row>
    <row r="84" spans="6:43" ht="15" customHeight="1" x14ac:dyDescent="0.25">
      <c r="F84" s="168"/>
      <c r="G84" s="28" t="s">
        <v>500</v>
      </c>
      <c r="H84" s="43"/>
      <c r="I84" s="29"/>
      <c r="J84" s="206"/>
      <c r="K84" s="499"/>
      <c r="L84" s="500" t="s">
        <v>881</v>
      </c>
      <c r="M84" s="499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500"/>
      <c r="Y84" s="499"/>
      <c r="Z84" s="235"/>
      <c r="AA84" s="553"/>
      <c r="AB84" s="553"/>
      <c r="AC84" s="608">
        <v>101</v>
      </c>
      <c r="AD84" s="609"/>
      <c r="AE84" s="609"/>
      <c r="AF84" s="610"/>
      <c r="AG84" s="613"/>
      <c r="AH84" s="614"/>
      <c r="AI84" s="650" t="str">
        <f t="shared" si="5"/>
        <v/>
      </c>
      <c r="AJ84" s="650"/>
      <c r="AK84" s="650"/>
      <c r="AL84" s="651"/>
      <c r="AM84" s="57"/>
      <c r="AQ84" s="354">
        <v>73.333333333333329</v>
      </c>
    </row>
    <row r="85" spans="6:43" ht="15" customHeight="1" x14ac:dyDescent="0.25">
      <c r="F85" s="168"/>
      <c r="G85" s="28" t="s">
        <v>501</v>
      </c>
      <c r="H85" s="43"/>
      <c r="I85" s="29"/>
      <c r="J85" s="206"/>
      <c r="K85" s="499"/>
      <c r="L85" s="500" t="s">
        <v>747</v>
      </c>
      <c r="M85" s="499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500"/>
      <c r="Y85" s="499"/>
      <c r="Z85" s="235"/>
      <c r="AA85" s="553"/>
      <c r="AB85" s="553"/>
      <c r="AC85" s="608">
        <v>1028</v>
      </c>
      <c r="AD85" s="609"/>
      <c r="AE85" s="609"/>
      <c r="AF85" s="610"/>
      <c r="AG85" s="613"/>
      <c r="AH85" s="614"/>
      <c r="AI85" s="650" t="str">
        <f t="shared" si="5"/>
        <v/>
      </c>
      <c r="AJ85" s="650"/>
      <c r="AK85" s="650"/>
      <c r="AL85" s="651"/>
      <c r="AM85" s="57"/>
      <c r="AQ85" s="354">
        <v>833.33333333333337</v>
      </c>
    </row>
    <row r="86" spans="6:43" ht="15" customHeight="1" x14ac:dyDescent="0.25">
      <c r="F86" s="168"/>
      <c r="G86" s="28" t="s">
        <v>502</v>
      </c>
      <c r="H86" s="43"/>
      <c r="I86" s="29"/>
      <c r="J86" s="206"/>
      <c r="K86" s="499"/>
      <c r="L86" s="500" t="s">
        <v>882</v>
      </c>
      <c r="M86" s="499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500"/>
      <c r="Y86" s="499"/>
      <c r="Z86" s="235"/>
      <c r="AA86" s="553"/>
      <c r="AB86" s="553"/>
      <c r="AC86" s="608">
        <v>142</v>
      </c>
      <c r="AD86" s="609"/>
      <c r="AE86" s="609"/>
      <c r="AF86" s="610"/>
      <c r="AG86" s="613"/>
      <c r="AH86" s="614"/>
      <c r="AI86" s="650" t="str">
        <f t="shared" si="5"/>
        <v/>
      </c>
      <c r="AJ86" s="650"/>
      <c r="AK86" s="650"/>
      <c r="AL86" s="651"/>
      <c r="AM86" s="57"/>
      <c r="AQ86" s="354">
        <v>116</v>
      </c>
    </row>
    <row r="87" spans="6:43" ht="15" customHeight="1" x14ac:dyDescent="0.25">
      <c r="F87" s="168"/>
      <c r="G87" s="28" t="s">
        <v>503</v>
      </c>
      <c r="H87" s="43"/>
      <c r="I87" s="29"/>
      <c r="J87" s="206"/>
      <c r="K87" s="499"/>
      <c r="L87" s="500" t="s">
        <v>883</v>
      </c>
      <c r="M87" s="499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500"/>
      <c r="Y87" s="499"/>
      <c r="Z87" s="235"/>
      <c r="AA87" s="553"/>
      <c r="AB87" s="553"/>
      <c r="AC87" s="608">
        <v>124</v>
      </c>
      <c r="AD87" s="609"/>
      <c r="AE87" s="609"/>
      <c r="AF87" s="610"/>
      <c r="AG87" s="613"/>
      <c r="AH87" s="614"/>
      <c r="AI87" s="650" t="str">
        <f t="shared" si="5"/>
        <v/>
      </c>
      <c r="AJ87" s="650"/>
      <c r="AK87" s="650"/>
      <c r="AL87" s="651"/>
      <c r="AM87" s="57"/>
      <c r="AQ87" s="354">
        <v>57.333333333333336</v>
      </c>
    </row>
    <row r="88" spans="6:43" ht="15" customHeight="1" x14ac:dyDescent="0.25">
      <c r="F88" s="168"/>
      <c r="G88" s="28" t="s">
        <v>504</v>
      </c>
      <c r="H88" s="43"/>
      <c r="I88" s="29"/>
      <c r="J88" s="206"/>
      <c r="K88" s="499"/>
      <c r="L88" s="500" t="s">
        <v>884</v>
      </c>
      <c r="M88" s="499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500"/>
      <c r="Y88" s="499"/>
      <c r="Z88" s="235"/>
      <c r="AA88" s="553"/>
      <c r="AB88" s="553"/>
      <c r="AC88" s="608">
        <v>1605</v>
      </c>
      <c r="AD88" s="609"/>
      <c r="AE88" s="609"/>
      <c r="AF88" s="610"/>
      <c r="AG88" s="613"/>
      <c r="AH88" s="614"/>
      <c r="AI88" s="650" t="str">
        <f t="shared" si="5"/>
        <v/>
      </c>
      <c r="AJ88" s="650"/>
      <c r="AK88" s="650"/>
      <c r="AL88" s="651"/>
      <c r="AM88" s="57"/>
      <c r="AQ88" s="354">
        <v>1285.3333333333333</v>
      </c>
    </row>
    <row r="89" spans="6:43" ht="15" customHeight="1" thickBot="1" x14ac:dyDescent="0.3">
      <c r="F89" s="154"/>
      <c r="G89" s="155" t="s">
        <v>505</v>
      </c>
      <c r="H89" s="127"/>
      <c r="I89" s="98"/>
      <c r="J89" s="215"/>
      <c r="K89" s="511"/>
      <c r="L89" s="515" t="s">
        <v>702</v>
      </c>
      <c r="M89" s="511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515"/>
      <c r="Y89" s="511"/>
      <c r="Z89" s="259"/>
      <c r="AA89" s="551"/>
      <c r="AB89" s="551"/>
      <c r="AC89" s="619">
        <v>252</v>
      </c>
      <c r="AD89" s="620"/>
      <c r="AE89" s="620"/>
      <c r="AF89" s="621"/>
      <c r="AG89" s="661"/>
      <c r="AH89" s="653"/>
      <c r="AI89" s="655" t="str">
        <f t="shared" si="5"/>
        <v/>
      </c>
      <c r="AJ89" s="655"/>
      <c r="AK89" s="655"/>
      <c r="AL89" s="656"/>
      <c r="AM89" s="57"/>
      <c r="AQ89" s="355">
        <v>201.33333333333334</v>
      </c>
    </row>
    <row r="90" spans="6:43" ht="21" customHeight="1" thickBot="1" x14ac:dyDescent="0.35">
      <c r="F90" s="3"/>
      <c r="G90" s="179" t="s">
        <v>20</v>
      </c>
      <c r="H90" s="3"/>
      <c r="I90" s="53"/>
      <c r="J90" s="180"/>
      <c r="K90" s="53"/>
      <c r="L90" s="181"/>
      <c r="M90" s="53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6"/>
      <c r="Y90" s="55"/>
      <c r="Z90" s="55"/>
      <c r="AA90" s="182"/>
      <c r="AB90" s="182"/>
      <c r="AC90" s="182"/>
      <c r="AD90" s="182"/>
      <c r="AE90" s="182"/>
      <c r="AF90" s="182"/>
      <c r="AG90" s="182"/>
      <c r="AH90" s="183" t="s">
        <v>21</v>
      </c>
      <c r="AI90" s="683">
        <f>SUM(AI21:AL61)+SUM(AI71:AL89)</f>
        <v>0</v>
      </c>
      <c r="AJ90" s="684"/>
      <c r="AK90" s="684"/>
      <c r="AL90" s="685"/>
      <c r="AM90" s="57"/>
      <c r="AQ90" s="182"/>
    </row>
    <row r="91" spans="6:43" ht="6.75" customHeight="1" thickBot="1" x14ac:dyDescent="0.3">
      <c r="F91" s="184"/>
      <c r="G91" s="814"/>
      <c r="H91" s="814"/>
      <c r="I91" s="814"/>
      <c r="J91" s="814"/>
      <c r="K91" s="814"/>
      <c r="L91" s="814"/>
      <c r="M91" s="814"/>
      <c r="N91" s="814"/>
      <c r="O91" s="814"/>
      <c r="P91" s="814"/>
      <c r="Q91" s="814"/>
      <c r="R91" s="814"/>
      <c r="S91" s="814"/>
      <c r="T91" s="814"/>
      <c r="U91" s="814"/>
      <c r="V91" s="814"/>
      <c r="W91" s="814"/>
      <c r="X91" s="814"/>
      <c r="Y91" s="814"/>
      <c r="Z91" s="814"/>
      <c r="AA91" s="814"/>
      <c r="AB91" s="815"/>
      <c r="AC91" s="628"/>
      <c r="AD91" s="629"/>
      <c r="AE91" s="629"/>
      <c r="AF91" s="630"/>
      <c r="AG91" s="660"/>
      <c r="AH91" s="644"/>
      <c r="AI91" s="688" t="str">
        <f>IF(AG91="","",AG91*AC91)</f>
        <v/>
      </c>
      <c r="AJ91" s="688"/>
      <c r="AK91" s="688"/>
      <c r="AL91" s="689"/>
      <c r="AM91" s="57"/>
      <c r="AQ91" s="356"/>
    </row>
    <row r="92" spans="6:43" ht="17.100000000000001" customHeight="1" x14ac:dyDescent="0.25">
      <c r="F92" s="185">
        <v>1</v>
      </c>
      <c r="G92" s="814" t="s">
        <v>752</v>
      </c>
      <c r="H92" s="814"/>
      <c r="I92" s="814"/>
      <c r="J92" s="814"/>
      <c r="K92" s="814"/>
      <c r="L92" s="814"/>
      <c r="M92" s="814"/>
      <c r="N92" s="814"/>
      <c r="O92" s="814"/>
      <c r="P92" s="814"/>
      <c r="Q92" s="814"/>
      <c r="R92" s="814"/>
      <c r="S92" s="814"/>
      <c r="T92" s="814"/>
      <c r="U92" s="814"/>
      <c r="V92" s="814"/>
      <c r="W92" s="814"/>
      <c r="X92" s="814"/>
      <c r="Y92" s="814"/>
      <c r="Z92" s="814"/>
      <c r="AA92" s="814"/>
      <c r="AB92" s="815"/>
      <c r="AC92" s="628">
        <v>8</v>
      </c>
      <c r="AD92" s="629"/>
      <c r="AE92" s="629"/>
      <c r="AF92" s="630"/>
      <c r="AG92" s="613"/>
      <c r="AH92" s="614"/>
      <c r="AI92" s="615" t="str">
        <f>IF(AG92="","",AG92*AC92)</f>
        <v/>
      </c>
      <c r="AJ92" s="615"/>
      <c r="AK92" s="615"/>
      <c r="AL92" s="616"/>
      <c r="AM92" s="57"/>
      <c r="AQ92" s="357"/>
    </row>
    <row r="93" spans="6:43" ht="17.100000000000001" customHeight="1" x14ac:dyDescent="0.25">
      <c r="F93" s="185">
        <v>2</v>
      </c>
      <c r="G93" s="681" t="s">
        <v>753</v>
      </c>
      <c r="H93" s="681"/>
      <c r="I93" s="681"/>
      <c r="J93" s="681"/>
      <c r="K93" s="681"/>
      <c r="L93" s="681"/>
      <c r="M93" s="681"/>
      <c r="N93" s="681"/>
      <c r="O93" s="681"/>
      <c r="P93" s="681"/>
      <c r="Q93" s="681"/>
      <c r="R93" s="681"/>
      <c r="S93" s="681"/>
      <c r="T93" s="681"/>
      <c r="U93" s="681"/>
      <c r="V93" s="681"/>
      <c r="W93" s="681"/>
      <c r="X93" s="681"/>
      <c r="Y93" s="681"/>
      <c r="Z93" s="681"/>
      <c r="AA93" s="681"/>
      <c r="AB93" s="682"/>
      <c r="AC93" s="608">
        <v>14</v>
      </c>
      <c r="AD93" s="609"/>
      <c r="AE93" s="609"/>
      <c r="AF93" s="610"/>
      <c r="AG93" s="613"/>
      <c r="AH93" s="614"/>
      <c r="AI93" s="615" t="str">
        <f>IF(AG93="","",AG93*AC93)</f>
        <v/>
      </c>
      <c r="AJ93" s="615"/>
      <c r="AK93" s="615"/>
      <c r="AL93" s="616"/>
      <c r="AM93" s="57"/>
      <c r="AQ93" s="357"/>
    </row>
    <row r="94" spans="6:43" ht="17.100000000000001" customHeight="1" x14ac:dyDescent="0.25">
      <c r="F94" s="185">
        <v>3</v>
      </c>
      <c r="G94" s="681" t="s">
        <v>848</v>
      </c>
      <c r="H94" s="681"/>
      <c r="I94" s="681"/>
      <c r="J94" s="681"/>
      <c r="K94" s="681"/>
      <c r="L94" s="681"/>
      <c r="M94" s="681"/>
      <c r="N94" s="681"/>
      <c r="O94" s="681"/>
      <c r="P94" s="681"/>
      <c r="Q94" s="681"/>
      <c r="R94" s="681"/>
      <c r="S94" s="681"/>
      <c r="T94" s="681"/>
      <c r="U94" s="681"/>
      <c r="V94" s="681"/>
      <c r="W94" s="681"/>
      <c r="X94" s="681"/>
      <c r="Y94" s="681"/>
      <c r="Z94" s="681"/>
      <c r="AA94" s="681"/>
      <c r="AB94" s="682"/>
      <c r="AC94" s="608">
        <v>275</v>
      </c>
      <c r="AD94" s="609"/>
      <c r="AE94" s="609"/>
      <c r="AF94" s="610"/>
      <c r="AG94" s="613"/>
      <c r="AH94" s="614"/>
      <c r="AI94" s="615" t="str">
        <f t="shared" ref="AI94:AI111" si="7">IF(AG94="","",AG94*AC94)</f>
        <v/>
      </c>
      <c r="AJ94" s="615"/>
      <c r="AK94" s="615"/>
      <c r="AL94" s="616"/>
      <c r="AM94" s="57"/>
      <c r="AQ94" s="357"/>
    </row>
    <row r="95" spans="6:43" ht="17.100000000000001" customHeight="1" x14ac:dyDescent="0.25">
      <c r="F95" s="185">
        <v>4</v>
      </c>
      <c r="G95" s="681" t="s">
        <v>1111</v>
      </c>
      <c r="H95" s="681"/>
      <c r="I95" s="681"/>
      <c r="J95" s="681"/>
      <c r="K95" s="681"/>
      <c r="L95" s="681"/>
      <c r="M95" s="681"/>
      <c r="N95" s="681"/>
      <c r="O95" s="681"/>
      <c r="P95" s="681"/>
      <c r="Q95" s="681"/>
      <c r="R95" s="681"/>
      <c r="S95" s="681"/>
      <c r="T95" s="681"/>
      <c r="U95" s="681"/>
      <c r="V95" s="681"/>
      <c r="W95" s="681"/>
      <c r="X95" s="681"/>
      <c r="Y95" s="681"/>
      <c r="Z95" s="681"/>
      <c r="AA95" s="681"/>
      <c r="AB95" s="682"/>
      <c r="AC95" s="608">
        <v>1650</v>
      </c>
      <c r="AD95" s="609"/>
      <c r="AE95" s="609"/>
      <c r="AF95" s="610"/>
      <c r="AG95" s="613"/>
      <c r="AH95" s="614"/>
      <c r="AI95" s="615" t="str">
        <f t="shared" si="7"/>
        <v/>
      </c>
      <c r="AJ95" s="615"/>
      <c r="AK95" s="615"/>
      <c r="AL95" s="616"/>
      <c r="AM95" s="57"/>
      <c r="AQ95" s="357"/>
    </row>
    <row r="96" spans="6:43" ht="17.100000000000001" customHeight="1" x14ac:dyDescent="0.25">
      <c r="F96" s="185">
        <v>5</v>
      </c>
      <c r="G96" s="681" t="s">
        <v>1099</v>
      </c>
      <c r="H96" s="681"/>
      <c r="I96" s="681"/>
      <c r="J96" s="681"/>
      <c r="K96" s="681"/>
      <c r="L96" s="681"/>
      <c r="M96" s="681"/>
      <c r="N96" s="681"/>
      <c r="O96" s="681"/>
      <c r="P96" s="681"/>
      <c r="Q96" s="681"/>
      <c r="R96" s="681"/>
      <c r="S96" s="681"/>
      <c r="T96" s="681"/>
      <c r="U96" s="681"/>
      <c r="V96" s="681"/>
      <c r="W96" s="681"/>
      <c r="X96" s="681"/>
      <c r="Y96" s="681"/>
      <c r="Z96" s="681"/>
      <c r="AA96" s="681"/>
      <c r="AB96" s="682"/>
      <c r="AC96" s="608">
        <v>2150</v>
      </c>
      <c r="AD96" s="609"/>
      <c r="AE96" s="609"/>
      <c r="AF96" s="610"/>
      <c r="AG96" s="613"/>
      <c r="AH96" s="614"/>
      <c r="AI96" s="615" t="str">
        <f t="shared" si="7"/>
        <v/>
      </c>
      <c r="AJ96" s="615"/>
      <c r="AK96" s="615"/>
      <c r="AL96" s="616"/>
      <c r="AM96" s="57"/>
      <c r="AQ96" s="357"/>
    </row>
    <row r="97" spans="6:43" ht="17.100000000000001" customHeight="1" x14ac:dyDescent="0.25">
      <c r="F97" s="185">
        <v>6</v>
      </c>
      <c r="G97" s="681" t="s">
        <v>893</v>
      </c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2"/>
      <c r="AC97" s="608">
        <v>23096</v>
      </c>
      <c r="AD97" s="609"/>
      <c r="AE97" s="609"/>
      <c r="AF97" s="610"/>
      <c r="AG97" s="613"/>
      <c r="AH97" s="614"/>
      <c r="AI97" s="615" t="str">
        <f t="shared" si="7"/>
        <v/>
      </c>
      <c r="AJ97" s="615"/>
      <c r="AK97" s="615"/>
      <c r="AL97" s="616"/>
      <c r="AM97" s="57"/>
      <c r="AQ97" s="357"/>
    </row>
    <row r="98" spans="6:43" ht="17.100000000000001" customHeight="1" x14ac:dyDescent="0.25">
      <c r="F98" s="185">
        <v>7</v>
      </c>
      <c r="G98" s="681" t="s">
        <v>1130</v>
      </c>
      <c r="H98" s="681"/>
      <c r="I98" s="681"/>
      <c r="J98" s="681"/>
      <c r="K98" s="681"/>
      <c r="L98" s="681"/>
      <c r="M98" s="681"/>
      <c r="N98" s="681"/>
      <c r="O98" s="681"/>
      <c r="P98" s="681"/>
      <c r="Q98" s="681"/>
      <c r="R98" s="681"/>
      <c r="S98" s="681"/>
      <c r="T98" s="681"/>
      <c r="U98" s="681"/>
      <c r="V98" s="681"/>
      <c r="W98" s="681"/>
      <c r="X98" s="681"/>
      <c r="Y98" s="681"/>
      <c r="Z98" s="681"/>
      <c r="AA98" s="681"/>
      <c r="AB98" s="682"/>
      <c r="AC98" s="608">
        <v>24256</v>
      </c>
      <c r="AD98" s="609"/>
      <c r="AE98" s="609"/>
      <c r="AF98" s="610"/>
      <c r="AG98" s="613"/>
      <c r="AH98" s="614"/>
      <c r="AI98" s="615" t="str">
        <f t="shared" si="7"/>
        <v/>
      </c>
      <c r="AJ98" s="615"/>
      <c r="AK98" s="615"/>
      <c r="AL98" s="616"/>
      <c r="AM98" s="57"/>
      <c r="AQ98" s="357"/>
    </row>
    <row r="99" spans="6:43" ht="17.100000000000001" customHeight="1" x14ac:dyDescent="0.25">
      <c r="F99" s="185">
        <v>8</v>
      </c>
      <c r="G99" s="681" t="s">
        <v>1129</v>
      </c>
      <c r="H99" s="681"/>
      <c r="I99" s="681"/>
      <c r="J99" s="681"/>
      <c r="K99" s="681"/>
      <c r="L99" s="681"/>
      <c r="M99" s="681"/>
      <c r="N99" s="681"/>
      <c r="O99" s="681"/>
      <c r="P99" s="681"/>
      <c r="Q99" s="681"/>
      <c r="R99" s="681"/>
      <c r="S99" s="681"/>
      <c r="T99" s="681"/>
      <c r="U99" s="681"/>
      <c r="V99" s="681"/>
      <c r="W99" s="681"/>
      <c r="X99" s="681"/>
      <c r="Y99" s="681"/>
      <c r="Z99" s="681"/>
      <c r="AA99" s="681"/>
      <c r="AB99" s="682"/>
      <c r="AC99" s="608">
        <v>28725</v>
      </c>
      <c r="AD99" s="609"/>
      <c r="AE99" s="609"/>
      <c r="AF99" s="610"/>
      <c r="AG99" s="613"/>
      <c r="AH99" s="614"/>
      <c r="AI99" s="615" t="str">
        <f t="shared" si="7"/>
        <v/>
      </c>
      <c r="AJ99" s="615"/>
      <c r="AK99" s="615"/>
      <c r="AL99" s="616"/>
      <c r="AM99" s="57"/>
      <c r="AQ99" s="357"/>
    </row>
    <row r="100" spans="6:43" ht="17.100000000000001" customHeight="1" x14ac:dyDescent="0.25">
      <c r="F100" s="185">
        <v>9</v>
      </c>
      <c r="G100" s="681" t="s">
        <v>757</v>
      </c>
      <c r="H100" s="681"/>
      <c r="I100" s="681"/>
      <c r="J100" s="681"/>
      <c r="K100" s="681"/>
      <c r="L100" s="681"/>
      <c r="M100" s="681"/>
      <c r="N100" s="681"/>
      <c r="O100" s="681"/>
      <c r="P100" s="681"/>
      <c r="Q100" s="681"/>
      <c r="R100" s="681"/>
      <c r="S100" s="681"/>
      <c r="T100" s="681"/>
      <c r="U100" s="681"/>
      <c r="V100" s="681"/>
      <c r="W100" s="681"/>
      <c r="X100" s="681"/>
      <c r="Y100" s="681"/>
      <c r="Z100" s="681"/>
      <c r="AA100" s="681"/>
      <c r="AB100" s="682"/>
      <c r="AC100" s="608">
        <v>120</v>
      </c>
      <c r="AD100" s="609"/>
      <c r="AE100" s="609"/>
      <c r="AF100" s="610"/>
      <c r="AG100" s="613"/>
      <c r="AH100" s="614"/>
      <c r="AI100" s="615" t="str">
        <f t="shared" si="7"/>
        <v/>
      </c>
      <c r="AJ100" s="615"/>
      <c r="AK100" s="615"/>
      <c r="AL100" s="616"/>
      <c r="AM100" s="57"/>
      <c r="AQ100" s="357"/>
    </row>
    <row r="101" spans="6:43" ht="17.100000000000001" customHeight="1" x14ac:dyDescent="0.25">
      <c r="F101" s="185">
        <v>10</v>
      </c>
      <c r="G101" s="681" t="s">
        <v>850</v>
      </c>
      <c r="H101" s="681"/>
      <c r="I101" s="681"/>
      <c r="J101" s="681"/>
      <c r="K101" s="681"/>
      <c r="L101" s="681"/>
      <c r="M101" s="681"/>
      <c r="N101" s="681"/>
      <c r="O101" s="681"/>
      <c r="P101" s="681"/>
      <c r="Q101" s="681"/>
      <c r="R101" s="681"/>
      <c r="S101" s="681"/>
      <c r="T101" s="681"/>
      <c r="U101" s="681"/>
      <c r="V101" s="681"/>
      <c r="W101" s="681"/>
      <c r="X101" s="681"/>
      <c r="Y101" s="681"/>
      <c r="Z101" s="681"/>
      <c r="AA101" s="681"/>
      <c r="AB101" s="682"/>
      <c r="AC101" s="608">
        <v>550</v>
      </c>
      <c r="AD101" s="609"/>
      <c r="AE101" s="609"/>
      <c r="AF101" s="610"/>
      <c r="AG101" s="613"/>
      <c r="AH101" s="614"/>
      <c r="AI101" s="615" t="str">
        <f t="shared" si="7"/>
        <v/>
      </c>
      <c r="AJ101" s="615"/>
      <c r="AK101" s="615"/>
      <c r="AL101" s="616"/>
      <c r="AM101" s="57"/>
      <c r="AQ101" s="357"/>
    </row>
    <row r="102" spans="6:43" ht="17.100000000000001" customHeight="1" x14ac:dyDescent="0.25">
      <c r="F102" s="185">
        <v>11</v>
      </c>
      <c r="G102" s="681" t="s">
        <v>886</v>
      </c>
      <c r="H102" s="681"/>
      <c r="I102" s="681"/>
      <c r="J102" s="681"/>
      <c r="K102" s="681"/>
      <c r="L102" s="681"/>
      <c r="M102" s="681"/>
      <c r="N102" s="681"/>
      <c r="O102" s="681"/>
      <c r="P102" s="681"/>
      <c r="Q102" s="681"/>
      <c r="R102" s="681"/>
      <c r="S102" s="681"/>
      <c r="T102" s="681"/>
      <c r="U102" s="681"/>
      <c r="V102" s="681"/>
      <c r="W102" s="681"/>
      <c r="X102" s="681"/>
      <c r="Y102" s="681"/>
      <c r="Z102" s="681"/>
      <c r="AA102" s="681"/>
      <c r="AB102" s="682"/>
      <c r="AC102" s="608">
        <v>1300</v>
      </c>
      <c r="AD102" s="609"/>
      <c r="AE102" s="609"/>
      <c r="AF102" s="610"/>
      <c r="AG102" s="613"/>
      <c r="AH102" s="614"/>
      <c r="AI102" s="615" t="str">
        <f t="shared" si="7"/>
        <v/>
      </c>
      <c r="AJ102" s="615"/>
      <c r="AK102" s="615"/>
      <c r="AL102" s="616"/>
      <c r="AM102" s="57"/>
      <c r="AQ102" s="357"/>
    </row>
    <row r="103" spans="6:43" ht="17.100000000000001" customHeight="1" x14ac:dyDescent="0.25">
      <c r="F103" s="185">
        <v>12</v>
      </c>
      <c r="G103" s="681" t="s">
        <v>895</v>
      </c>
      <c r="H103" s="681"/>
      <c r="I103" s="681"/>
      <c r="J103" s="681"/>
      <c r="K103" s="681"/>
      <c r="L103" s="681"/>
      <c r="M103" s="681"/>
      <c r="N103" s="681"/>
      <c r="O103" s="681"/>
      <c r="P103" s="681"/>
      <c r="Q103" s="681"/>
      <c r="R103" s="681"/>
      <c r="S103" s="681"/>
      <c r="T103" s="681"/>
      <c r="U103" s="681"/>
      <c r="V103" s="681"/>
      <c r="W103" s="681"/>
      <c r="X103" s="681"/>
      <c r="Y103" s="681"/>
      <c r="Z103" s="681"/>
      <c r="AA103" s="681"/>
      <c r="AB103" s="682"/>
      <c r="AC103" s="608">
        <v>4431</v>
      </c>
      <c r="AD103" s="609"/>
      <c r="AE103" s="609"/>
      <c r="AF103" s="610"/>
      <c r="AG103" s="613"/>
      <c r="AH103" s="614"/>
      <c r="AI103" s="615" t="str">
        <f t="shared" si="7"/>
        <v/>
      </c>
      <c r="AJ103" s="615"/>
      <c r="AK103" s="615"/>
      <c r="AL103" s="616"/>
      <c r="AM103" s="57"/>
      <c r="AQ103" s="357"/>
    </row>
    <row r="104" spans="6:43" ht="17.100000000000001" customHeight="1" x14ac:dyDescent="0.25">
      <c r="F104" s="185">
        <v>13</v>
      </c>
      <c r="G104" s="681" t="s">
        <v>896</v>
      </c>
      <c r="H104" s="681"/>
      <c r="I104" s="681"/>
      <c r="J104" s="681"/>
      <c r="K104" s="681"/>
      <c r="L104" s="681"/>
      <c r="M104" s="681"/>
      <c r="N104" s="681"/>
      <c r="O104" s="681"/>
      <c r="P104" s="681"/>
      <c r="Q104" s="681"/>
      <c r="R104" s="681"/>
      <c r="S104" s="681"/>
      <c r="T104" s="681"/>
      <c r="U104" s="681"/>
      <c r="V104" s="681"/>
      <c r="W104" s="681"/>
      <c r="X104" s="681"/>
      <c r="Y104" s="681"/>
      <c r="Z104" s="681"/>
      <c r="AA104" s="681"/>
      <c r="AB104" s="682"/>
      <c r="AC104" s="608">
        <v>4851</v>
      </c>
      <c r="AD104" s="609"/>
      <c r="AE104" s="609"/>
      <c r="AF104" s="610"/>
      <c r="AG104" s="613"/>
      <c r="AH104" s="614"/>
      <c r="AI104" s="615" t="str">
        <f t="shared" si="7"/>
        <v/>
      </c>
      <c r="AJ104" s="615"/>
      <c r="AK104" s="615"/>
      <c r="AL104" s="616"/>
      <c r="AM104" s="57"/>
      <c r="AQ104" s="357"/>
    </row>
    <row r="105" spans="6:43" ht="17.100000000000001" customHeight="1" x14ac:dyDescent="0.25">
      <c r="F105" s="185">
        <v>14</v>
      </c>
      <c r="G105" s="681" t="s">
        <v>708</v>
      </c>
      <c r="H105" s="681"/>
      <c r="I105" s="681"/>
      <c r="J105" s="681"/>
      <c r="K105" s="681"/>
      <c r="L105" s="681"/>
      <c r="M105" s="681"/>
      <c r="N105" s="681"/>
      <c r="O105" s="681"/>
      <c r="P105" s="681"/>
      <c r="Q105" s="681"/>
      <c r="R105" s="681"/>
      <c r="S105" s="681"/>
      <c r="T105" s="681"/>
      <c r="U105" s="681"/>
      <c r="V105" s="681"/>
      <c r="W105" s="681"/>
      <c r="X105" s="681"/>
      <c r="Y105" s="681"/>
      <c r="Z105" s="681"/>
      <c r="AA105" s="681"/>
      <c r="AB105" s="682"/>
      <c r="AC105" s="608">
        <v>1250</v>
      </c>
      <c r="AD105" s="609"/>
      <c r="AE105" s="609"/>
      <c r="AF105" s="610"/>
      <c r="AG105" s="613"/>
      <c r="AH105" s="614"/>
      <c r="AI105" s="615" t="str">
        <f t="shared" si="7"/>
        <v/>
      </c>
      <c r="AJ105" s="615"/>
      <c r="AK105" s="615"/>
      <c r="AL105" s="616"/>
      <c r="AM105" s="57"/>
      <c r="AQ105" s="357"/>
    </row>
    <row r="106" spans="6:43" ht="17.100000000000001" customHeight="1" x14ac:dyDescent="0.25">
      <c r="F106" s="185">
        <v>15</v>
      </c>
      <c r="G106" s="681" t="s">
        <v>709</v>
      </c>
      <c r="H106" s="681"/>
      <c r="I106" s="681"/>
      <c r="J106" s="681"/>
      <c r="K106" s="681"/>
      <c r="L106" s="681"/>
      <c r="M106" s="681"/>
      <c r="N106" s="681"/>
      <c r="O106" s="681"/>
      <c r="P106" s="681"/>
      <c r="Q106" s="681"/>
      <c r="R106" s="681"/>
      <c r="S106" s="681"/>
      <c r="T106" s="681"/>
      <c r="U106" s="681"/>
      <c r="V106" s="681"/>
      <c r="W106" s="681"/>
      <c r="X106" s="681"/>
      <c r="Y106" s="681"/>
      <c r="Z106" s="681"/>
      <c r="AA106" s="681"/>
      <c r="AB106" s="682"/>
      <c r="AC106" s="608">
        <v>900</v>
      </c>
      <c r="AD106" s="609"/>
      <c r="AE106" s="609"/>
      <c r="AF106" s="610"/>
      <c r="AG106" s="613"/>
      <c r="AH106" s="614"/>
      <c r="AI106" s="615" t="str">
        <f t="shared" ref="AI106:AI107" si="8">IF(AG106="","",AG106*AC106)</f>
        <v/>
      </c>
      <c r="AJ106" s="615"/>
      <c r="AK106" s="615"/>
      <c r="AL106" s="616"/>
      <c r="AM106" s="57"/>
      <c r="AQ106" s="357"/>
    </row>
    <row r="107" spans="6:43" ht="17.100000000000001" customHeight="1" x14ac:dyDescent="0.25">
      <c r="F107" s="185">
        <v>16</v>
      </c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618"/>
      <c r="AC107" s="608"/>
      <c r="AD107" s="609"/>
      <c r="AE107" s="609"/>
      <c r="AF107" s="610"/>
      <c r="AG107" s="613"/>
      <c r="AH107" s="614"/>
      <c r="AI107" s="615" t="str">
        <f t="shared" si="8"/>
        <v/>
      </c>
      <c r="AJ107" s="615"/>
      <c r="AK107" s="615"/>
      <c r="AL107" s="616"/>
      <c r="AM107" s="57"/>
      <c r="AQ107" s="357"/>
    </row>
    <row r="108" spans="6:43" ht="17.100000000000001" customHeight="1" x14ac:dyDescent="0.25">
      <c r="F108" s="185">
        <v>17</v>
      </c>
      <c r="G108" s="617"/>
      <c r="H108" s="617"/>
      <c r="I108" s="617"/>
      <c r="J108" s="617"/>
      <c r="K108" s="617"/>
      <c r="L108" s="617"/>
      <c r="M108" s="617"/>
      <c r="N108" s="617"/>
      <c r="O108" s="617"/>
      <c r="P108" s="617"/>
      <c r="Q108" s="617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8"/>
      <c r="AC108" s="608"/>
      <c r="AD108" s="609"/>
      <c r="AE108" s="609"/>
      <c r="AF108" s="610"/>
      <c r="AG108" s="613"/>
      <c r="AH108" s="614"/>
      <c r="AI108" s="615" t="str">
        <f t="shared" si="7"/>
        <v/>
      </c>
      <c r="AJ108" s="615"/>
      <c r="AK108" s="615"/>
      <c r="AL108" s="616"/>
      <c r="AM108" s="57"/>
      <c r="AQ108" s="357"/>
    </row>
    <row r="109" spans="6:43" ht="17.100000000000001" customHeight="1" x14ac:dyDescent="0.25">
      <c r="F109" s="185">
        <v>18</v>
      </c>
      <c r="G109" s="617"/>
      <c r="H109" s="617"/>
      <c r="I109" s="617"/>
      <c r="J109" s="617"/>
      <c r="K109" s="617"/>
      <c r="L109" s="617"/>
      <c r="M109" s="617"/>
      <c r="N109" s="617"/>
      <c r="O109" s="617"/>
      <c r="P109" s="617"/>
      <c r="Q109" s="617"/>
      <c r="R109" s="617"/>
      <c r="S109" s="617"/>
      <c r="T109" s="617"/>
      <c r="U109" s="617"/>
      <c r="V109" s="617"/>
      <c r="W109" s="617"/>
      <c r="X109" s="617"/>
      <c r="Y109" s="617"/>
      <c r="Z109" s="617"/>
      <c r="AA109" s="617"/>
      <c r="AB109" s="618"/>
      <c r="AC109" s="608"/>
      <c r="AD109" s="609"/>
      <c r="AE109" s="609"/>
      <c r="AF109" s="610"/>
      <c r="AG109" s="613"/>
      <c r="AH109" s="614"/>
      <c r="AI109" s="615" t="str">
        <f t="shared" si="7"/>
        <v/>
      </c>
      <c r="AJ109" s="615"/>
      <c r="AK109" s="615"/>
      <c r="AL109" s="616"/>
      <c r="AM109" s="57"/>
      <c r="AQ109" s="357"/>
    </row>
    <row r="110" spans="6:43" ht="17.100000000000001" customHeight="1" x14ac:dyDescent="0.25">
      <c r="F110" s="185">
        <v>19</v>
      </c>
      <c r="G110" s="617"/>
      <c r="H110" s="617"/>
      <c r="I110" s="617"/>
      <c r="J110" s="617"/>
      <c r="K110" s="617"/>
      <c r="L110" s="617"/>
      <c r="M110" s="617"/>
      <c r="N110" s="617"/>
      <c r="O110" s="617"/>
      <c r="P110" s="617"/>
      <c r="Q110" s="617"/>
      <c r="R110" s="617"/>
      <c r="S110" s="617"/>
      <c r="T110" s="617"/>
      <c r="U110" s="617"/>
      <c r="V110" s="617"/>
      <c r="W110" s="617"/>
      <c r="X110" s="617"/>
      <c r="Y110" s="617"/>
      <c r="Z110" s="617"/>
      <c r="AA110" s="617"/>
      <c r="AB110" s="618"/>
      <c r="AC110" s="608"/>
      <c r="AD110" s="609"/>
      <c r="AE110" s="609"/>
      <c r="AF110" s="610"/>
      <c r="AG110" s="613"/>
      <c r="AH110" s="614"/>
      <c r="AI110" s="615" t="str">
        <f t="shared" si="7"/>
        <v/>
      </c>
      <c r="AJ110" s="615"/>
      <c r="AK110" s="615"/>
      <c r="AL110" s="616"/>
      <c r="AM110" s="57"/>
      <c r="AQ110" s="357"/>
    </row>
    <row r="111" spans="6:43" ht="17.100000000000001" customHeight="1" thickBot="1" x14ac:dyDescent="0.3">
      <c r="F111" s="186">
        <v>20</v>
      </c>
      <c r="G111" s="677"/>
      <c r="H111" s="677"/>
      <c r="I111" s="677"/>
      <c r="J111" s="677"/>
      <c r="K111" s="677"/>
      <c r="L111" s="677"/>
      <c r="M111" s="677"/>
      <c r="N111" s="677"/>
      <c r="O111" s="677"/>
      <c r="P111" s="677"/>
      <c r="Q111" s="677"/>
      <c r="R111" s="677"/>
      <c r="S111" s="677"/>
      <c r="T111" s="677"/>
      <c r="U111" s="677"/>
      <c r="V111" s="677"/>
      <c r="W111" s="677"/>
      <c r="X111" s="677"/>
      <c r="Y111" s="677"/>
      <c r="Z111" s="677"/>
      <c r="AA111" s="677"/>
      <c r="AB111" s="678"/>
      <c r="AC111" s="619"/>
      <c r="AD111" s="620"/>
      <c r="AE111" s="620"/>
      <c r="AF111" s="621"/>
      <c r="AG111" s="661"/>
      <c r="AH111" s="653"/>
      <c r="AI111" s="679" t="str">
        <f t="shared" si="7"/>
        <v/>
      </c>
      <c r="AJ111" s="679"/>
      <c r="AK111" s="679"/>
      <c r="AL111" s="680"/>
      <c r="AM111" s="57"/>
      <c r="AQ111" s="358"/>
    </row>
    <row r="112" spans="6:43" ht="21" customHeight="1" thickBot="1" x14ac:dyDescent="0.3">
      <c r="AH112" s="85" t="s">
        <v>344</v>
      </c>
      <c r="AI112" s="674">
        <f>SUM(AI90:AL111)</f>
        <v>0</v>
      </c>
      <c r="AJ112" s="675"/>
      <c r="AK112" s="675"/>
      <c r="AL112" s="676"/>
    </row>
    <row r="113" ht="15.75" thickTop="1" x14ac:dyDescent="0.25"/>
  </sheetData>
  <protectedRanges>
    <protectedRange sqref="AI21:AJ41 AI71:AJ111 AI44:AJ55" name="Range1_1"/>
    <protectedRange sqref="AI58:AJ61" name="Range1_1_1"/>
  </protectedRanges>
  <mergeCells count="285">
    <mergeCell ref="AC53:AF53"/>
    <mergeCell ref="AG53:AH53"/>
    <mergeCell ref="AI53:AL53"/>
    <mergeCell ref="AC50:AF50"/>
    <mergeCell ref="AG50:AH50"/>
    <mergeCell ref="AI50:AL50"/>
    <mergeCell ref="AC51:AF51"/>
    <mergeCell ref="AG51:AH51"/>
    <mergeCell ref="AI51:AL51"/>
    <mergeCell ref="I9:W10"/>
    <mergeCell ref="X9:AF10"/>
    <mergeCell ref="AG9:AL10"/>
    <mergeCell ref="AC14:AF17"/>
    <mergeCell ref="AG14:AH17"/>
    <mergeCell ref="AI14:AL17"/>
    <mergeCell ref="I3:W4"/>
    <mergeCell ref="X3:AL4"/>
    <mergeCell ref="I6:W7"/>
    <mergeCell ref="X6:AB7"/>
    <mergeCell ref="AC6:AF7"/>
    <mergeCell ref="AG6:AL7"/>
    <mergeCell ref="AG22:AH22"/>
    <mergeCell ref="AI22:AL22"/>
    <mergeCell ref="AC23:AF23"/>
    <mergeCell ref="AG23:AH23"/>
    <mergeCell ref="AI23:AL23"/>
    <mergeCell ref="A15:W17"/>
    <mergeCell ref="X15:AB17"/>
    <mergeCell ref="AC18:AF18"/>
    <mergeCell ref="F21:F25"/>
    <mergeCell ref="AC21:AF21"/>
    <mergeCell ref="AG21:AH21"/>
    <mergeCell ref="AI21:AL21"/>
    <mergeCell ref="AC22:AF22"/>
    <mergeCell ref="F26:F31"/>
    <mergeCell ref="AC26:AF26"/>
    <mergeCell ref="AG26:AH26"/>
    <mergeCell ref="AI26:AL26"/>
    <mergeCell ref="AC27:AF27"/>
    <mergeCell ref="AG27:AH27"/>
    <mergeCell ref="AI27:AL27"/>
    <mergeCell ref="AC28:AF28"/>
    <mergeCell ref="AC24:AF24"/>
    <mergeCell ref="AG24:AH24"/>
    <mergeCell ref="AI24:AL24"/>
    <mergeCell ref="AC25:AF25"/>
    <mergeCell ref="AG25:AH25"/>
    <mergeCell ref="AI25:AL25"/>
    <mergeCell ref="AC30:AF30"/>
    <mergeCell ref="AG30:AH30"/>
    <mergeCell ref="AI30:AL30"/>
    <mergeCell ref="AC31:AF31"/>
    <mergeCell ref="AG31:AH31"/>
    <mergeCell ref="AI31:AL31"/>
    <mergeCell ref="AG28:AH28"/>
    <mergeCell ref="AI28:AL28"/>
    <mergeCell ref="AC29:AF29"/>
    <mergeCell ref="AG29:AH29"/>
    <mergeCell ref="AI29:AL29"/>
    <mergeCell ref="AC36:AF36"/>
    <mergeCell ref="AG36:AH36"/>
    <mergeCell ref="AI36:AL36"/>
    <mergeCell ref="F37:F41"/>
    <mergeCell ref="AC37:AF37"/>
    <mergeCell ref="AG37:AH37"/>
    <mergeCell ref="AI37:AL37"/>
    <mergeCell ref="AC38:AF38"/>
    <mergeCell ref="AG34:AH34"/>
    <mergeCell ref="AI34:AL34"/>
    <mergeCell ref="AC35:AF35"/>
    <mergeCell ref="AG35:AH35"/>
    <mergeCell ref="AI35:AL35"/>
    <mergeCell ref="F32:F36"/>
    <mergeCell ref="AC32:AF32"/>
    <mergeCell ref="AG32:AH32"/>
    <mergeCell ref="AI32:AL32"/>
    <mergeCell ref="AC33:AF33"/>
    <mergeCell ref="AG33:AH33"/>
    <mergeCell ref="AI33:AL33"/>
    <mergeCell ref="AC34:AF34"/>
    <mergeCell ref="AC40:AF40"/>
    <mergeCell ref="AG40:AH40"/>
    <mergeCell ref="AI40:AL40"/>
    <mergeCell ref="AC41:AF41"/>
    <mergeCell ref="AG41:AH41"/>
    <mergeCell ref="AI41:AL41"/>
    <mergeCell ref="AG38:AH38"/>
    <mergeCell ref="AI38:AL38"/>
    <mergeCell ref="AC39:AF39"/>
    <mergeCell ref="AG39:AH39"/>
    <mergeCell ref="AI39:AL39"/>
    <mergeCell ref="AG46:AH46"/>
    <mergeCell ref="AI46:AL46"/>
    <mergeCell ref="AC47:AF47"/>
    <mergeCell ref="AG47:AH47"/>
    <mergeCell ref="AI47:AL47"/>
    <mergeCell ref="F44:F47"/>
    <mergeCell ref="AC44:AF44"/>
    <mergeCell ref="AG44:AH44"/>
    <mergeCell ref="AI44:AL44"/>
    <mergeCell ref="AC45:AF45"/>
    <mergeCell ref="AG45:AH45"/>
    <mergeCell ref="AI45:AL45"/>
    <mergeCell ref="AC46:AF46"/>
    <mergeCell ref="AC55:AF55"/>
    <mergeCell ref="AG55:AH55"/>
    <mergeCell ref="AI55:AL55"/>
    <mergeCell ref="F58:F61"/>
    <mergeCell ref="AC58:AF58"/>
    <mergeCell ref="AG58:AH58"/>
    <mergeCell ref="AI58:AL58"/>
    <mergeCell ref="AC59:AF59"/>
    <mergeCell ref="AG54:AH54"/>
    <mergeCell ref="AI54:AL54"/>
    <mergeCell ref="F48:F55"/>
    <mergeCell ref="AC48:AF48"/>
    <mergeCell ref="AG48:AH48"/>
    <mergeCell ref="AI48:AL48"/>
    <mergeCell ref="AC49:AF49"/>
    <mergeCell ref="AG49:AH49"/>
    <mergeCell ref="AI49:AL49"/>
    <mergeCell ref="AC54:AF54"/>
    <mergeCell ref="AC61:AF61"/>
    <mergeCell ref="AG61:AH61"/>
    <mergeCell ref="AI61:AL61"/>
    <mergeCell ref="AC52:AF52"/>
    <mergeCell ref="AG52:AH52"/>
    <mergeCell ref="AI52:AL52"/>
    <mergeCell ref="V64:AL64"/>
    <mergeCell ref="AC65:AF68"/>
    <mergeCell ref="AG65:AH68"/>
    <mergeCell ref="AI65:AL68"/>
    <mergeCell ref="A66:W68"/>
    <mergeCell ref="AG59:AH59"/>
    <mergeCell ref="AI59:AL59"/>
    <mergeCell ref="AC60:AF60"/>
    <mergeCell ref="AG60:AH60"/>
    <mergeCell ref="AI60:AL60"/>
    <mergeCell ref="AC72:AF72"/>
    <mergeCell ref="AG72:AH72"/>
    <mergeCell ref="AI72:AL72"/>
    <mergeCell ref="AC73:AF73"/>
    <mergeCell ref="AG73:AH73"/>
    <mergeCell ref="AI73:AL73"/>
    <mergeCell ref="X66:AB68"/>
    <mergeCell ref="AC69:AF69"/>
    <mergeCell ref="AC71:AF71"/>
    <mergeCell ref="AG71:AH71"/>
    <mergeCell ref="AI71:AL71"/>
    <mergeCell ref="AC77:AF77"/>
    <mergeCell ref="AG77:AH77"/>
    <mergeCell ref="AI77:AL77"/>
    <mergeCell ref="AC78:AF78"/>
    <mergeCell ref="AG78:AH78"/>
    <mergeCell ref="AI78:AL78"/>
    <mergeCell ref="AC75:AF75"/>
    <mergeCell ref="AG75:AH75"/>
    <mergeCell ref="AI75:AL75"/>
    <mergeCell ref="AC76:AF76"/>
    <mergeCell ref="AG76:AH76"/>
    <mergeCell ref="AI76:AL76"/>
    <mergeCell ref="AC81:AF81"/>
    <mergeCell ref="AG81:AH81"/>
    <mergeCell ref="AI81:AL81"/>
    <mergeCell ref="AC82:AF82"/>
    <mergeCell ref="AG82:AH82"/>
    <mergeCell ref="AI82:AL82"/>
    <mergeCell ref="AC79:AF79"/>
    <mergeCell ref="AG79:AH79"/>
    <mergeCell ref="AI79:AL79"/>
    <mergeCell ref="AC80:AF80"/>
    <mergeCell ref="AG80:AH80"/>
    <mergeCell ref="AI80:AL80"/>
    <mergeCell ref="AC85:AF85"/>
    <mergeCell ref="AG85:AH85"/>
    <mergeCell ref="AI85:AL85"/>
    <mergeCell ref="AC86:AF86"/>
    <mergeCell ref="AG86:AH86"/>
    <mergeCell ref="AI86:AL86"/>
    <mergeCell ref="AC83:AF83"/>
    <mergeCell ref="AG83:AH83"/>
    <mergeCell ref="AI83:AL83"/>
    <mergeCell ref="AC84:AF84"/>
    <mergeCell ref="AG84:AH84"/>
    <mergeCell ref="AI84:AL84"/>
    <mergeCell ref="AC89:AF89"/>
    <mergeCell ref="AG89:AH89"/>
    <mergeCell ref="AI89:AL89"/>
    <mergeCell ref="AI90:AL90"/>
    <mergeCell ref="G91:AB91"/>
    <mergeCell ref="AC91:AF91"/>
    <mergeCell ref="AG91:AH91"/>
    <mergeCell ref="AI91:AL91"/>
    <mergeCell ref="AC87:AF87"/>
    <mergeCell ref="AG87:AH87"/>
    <mergeCell ref="AI87:AL87"/>
    <mergeCell ref="AC88:AF88"/>
    <mergeCell ref="AG88:AH88"/>
    <mergeCell ref="AI88:AL88"/>
    <mergeCell ref="G95:AB95"/>
    <mergeCell ref="AC95:AF95"/>
    <mergeCell ref="AG95:AH95"/>
    <mergeCell ref="AI95:AL95"/>
    <mergeCell ref="G96:AB96"/>
    <mergeCell ref="AC96:AF96"/>
    <mergeCell ref="AG96:AH96"/>
    <mergeCell ref="AI96:AL96"/>
    <mergeCell ref="G93:AB93"/>
    <mergeCell ref="AC93:AF93"/>
    <mergeCell ref="AG93:AH93"/>
    <mergeCell ref="AI93:AL93"/>
    <mergeCell ref="G94:AB94"/>
    <mergeCell ref="AC94:AF94"/>
    <mergeCell ref="AG94:AH94"/>
    <mergeCell ref="AI94:AL94"/>
    <mergeCell ref="AI99:AL99"/>
    <mergeCell ref="G100:AB100"/>
    <mergeCell ref="AC100:AF100"/>
    <mergeCell ref="AG100:AH100"/>
    <mergeCell ref="AI100:AL100"/>
    <mergeCell ref="G97:AB97"/>
    <mergeCell ref="AC97:AF97"/>
    <mergeCell ref="AG97:AH97"/>
    <mergeCell ref="AI97:AL97"/>
    <mergeCell ref="G98:AB98"/>
    <mergeCell ref="AC98:AF98"/>
    <mergeCell ref="AG98:AH98"/>
    <mergeCell ref="AI98:AL98"/>
    <mergeCell ref="AI112:AL112"/>
    <mergeCell ref="G109:AB109"/>
    <mergeCell ref="AC109:AF109"/>
    <mergeCell ref="AG109:AH109"/>
    <mergeCell ref="AI109:AL109"/>
    <mergeCell ref="G110:AB110"/>
    <mergeCell ref="AC110:AF110"/>
    <mergeCell ref="AG110:AH110"/>
    <mergeCell ref="AI110:AL110"/>
    <mergeCell ref="AC74:AF74"/>
    <mergeCell ref="AG74:AH74"/>
    <mergeCell ref="AI74:AL74"/>
    <mergeCell ref="AQ14:AQ17"/>
    <mergeCell ref="AQ65:AQ68"/>
    <mergeCell ref="G111:AB111"/>
    <mergeCell ref="AC111:AF111"/>
    <mergeCell ref="AG111:AH111"/>
    <mergeCell ref="AI111:AL111"/>
    <mergeCell ref="G105:AB105"/>
    <mergeCell ref="AC105:AF105"/>
    <mergeCell ref="AG105:AH105"/>
    <mergeCell ref="AI105:AL105"/>
    <mergeCell ref="G108:AB108"/>
    <mergeCell ref="AC108:AF108"/>
    <mergeCell ref="AG108:AH108"/>
    <mergeCell ref="AI108:AL108"/>
    <mergeCell ref="G103:AB103"/>
    <mergeCell ref="AC103:AF103"/>
    <mergeCell ref="AG103:AH103"/>
    <mergeCell ref="AI103:AL103"/>
    <mergeCell ref="G104:AB104"/>
    <mergeCell ref="AC104:AF104"/>
    <mergeCell ref="AG104:AH104"/>
    <mergeCell ref="G107:AB107"/>
    <mergeCell ref="AC107:AF107"/>
    <mergeCell ref="AG107:AH107"/>
    <mergeCell ref="AI107:AL107"/>
    <mergeCell ref="G92:AB92"/>
    <mergeCell ref="AC92:AF92"/>
    <mergeCell ref="AG92:AH92"/>
    <mergeCell ref="AI92:AL92"/>
    <mergeCell ref="G106:AB106"/>
    <mergeCell ref="AC106:AF106"/>
    <mergeCell ref="AG106:AH106"/>
    <mergeCell ref="AI106:AL106"/>
    <mergeCell ref="AI104:AL104"/>
    <mergeCell ref="G101:AB101"/>
    <mergeCell ref="AC101:AF101"/>
    <mergeCell ref="AG101:AH101"/>
    <mergeCell ref="AI101:AL101"/>
    <mergeCell ref="G102:AB102"/>
    <mergeCell ref="AC102:AF102"/>
    <mergeCell ref="AG102:AH102"/>
    <mergeCell ref="AI102:AL102"/>
    <mergeCell ref="G99:AB99"/>
    <mergeCell ref="AC99:AF99"/>
    <mergeCell ref="AG99:AH99"/>
  </mergeCells>
  <hyperlinks>
    <hyperlink ref="A12" r:id="rId1" xr:uid="{977E6AB4-DB0A-4BEE-9D66-8D50467A6B10}"/>
  </hyperlinks>
  <pageMargins left="0.15748031496062992" right="0.15748031496062992" top="0.31496062992125984" bottom="0.27559055118110237" header="0.23622047244094491" footer="0.15748031496062992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U112"/>
  <sheetViews>
    <sheetView showGridLines="0" topLeftCell="A55" zoomScaleNormal="100" workbookViewId="0">
      <selection activeCell="G101" sqref="G101:AB101"/>
    </sheetView>
  </sheetViews>
  <sheetFormatPr baseColWidth="10" defaultColWidth="9.140625" defaultRowHeight="15" x14ac:dyDescent="0.25"/>
  <cols>
    <col min="1" max="5" width="2.7109375" customWidth="1"/>
    <col min="6" max="27" width="2.5703125" customWidth="1"/>
    <col min="28" max="28" width="2.5703125" style="1" customWidth="1"/>
    <col min="29" max="46" width="2.5703125" customWidth="1"/>
  </cols>
  <sheetData>
    <row r="1" spans="1:47" ht="9" customHeight="1" x14ac:dyDescent="0.25"/>
    <row r="2" spans="1:47" ht="9" customHeight="1" x14ac:dyDescent="0.25">
      <c r="I2" s="195" t="s">
        <v>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8"/>
      <c r="V2" s="2"/>
      <c r="W2" s="89"/>
      <c r="X2" s="195" t="s">
        <v>27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9"/>
      <c r="AQ2" s="36"/>
      <c r="AR2" s="36"/>
      <c r="AS2" s="36"/>
      <c r="AT2" s="36"/>
      <c r="AU2" s="36"/>
    </row>
    <row r="3" spans="1:47" ht="9" customHeight="1" x14ac:dyDescent="0.25">
      <c r="I3" s="690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2"/>
      <c r="X3" s="690" t="s">
        <v>35</v>
      </c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2"/>
      <c r="AQ3" s="36"/>
      <c r="AR3" s="36"/>
      <c r="AS3" s="36"/>
      <c r="AT3" s="36"/>
      <c r="AU3" s="36"/>
    </row>
    <row r="4" spans="1:47" ht="9" customHeight="1" x14ac:dyDescent="0.25">
      <c r="I4" s="693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5"/>
      <c r="X4" s="693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5"/>
      <c r="AQ4" s="36"/>
      <c r="AR4" s="36"/>
      <c r="AS4" s="36"/>
      <c r="AT4" s="36"/>
      <c r="AU4" s="36"/>
    </row>
    <row r="5" spans="1:47" ht="9" customHeight="1" x14ac:dyDescent="0.25">
      <c r="G5" s="187"/>
      <c r="H5" s="187"/>
      <c r="I5" s="195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8"/>
      <c r="V5" s="2"/>
      <c r="W5" s="89"/>
      <c r="X5" s="195" t="s">
        <v>29</v>
      </c>
      <c r="Y5" s="2"/>
      <c r="Z5" s="2"/>
      <c r="AA5" s="2"/>
      <c r="AB5" s="191"/>
      <c r="AC5" s="195" t="s">
        <v>26</v>
      </c>
      <c r="AD5" s="2"/>
      <c r="AE5" s="2"/>
      <c r="AF5" s="89"/>
      <c r="AG5" s="195" t="s">
        <v>25</v>
      </c>
      <c r="AH5" s="2"/>
      <c r="AI5" s="202"/>
      <c r="AJ5" s="2"/>
      <c r="AK5" s="2"/>
      <c r="AL5" s="89"/>
      <c r="AQ5" s="322"/>
      <c r="AR5" s="36"/>
      <c r="AS5" s="36"/>
      <c r="AT5" s="36"/>
      <c r="AU5" s="36"/>
    </row>
    <row r="6" spans="1:47" ht="9" customHeight="1" x14ac:dyDescent="0.25">
      <c r="G6" s="187"/>
      <c r="H6" s="187"/>
      <c r="I6" s="690" t="s">
        <v>34</v>
      </c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2"/>
      <c r="X6" s="696" t="s">
        <v>36</v>
      </c>
      <c r="Y6" s="697"/>
      <c r="Z6" s="697"/>
      <c r="AA6" s="697"/>
      <c r="AB6" s="698"/>
      <c r="AC6" s="696" t="s">
        <v>37</v>
      </c>
      <c r="AD6" s="697"/>
      <c r="AE6" s="697"/>
      <c r="AF6" s="698"/>
      <c r="AG6" s="696" t="s">
        <v>38</v>
      </c>
      <c r="AH6" s="697"/>
      <c r="AI6" s="697"/>
      <c r="AJ6" s="697"/>
      <c r="AK6" s="697"/>
      <c r="AL6" s="698"/>
      <c r="AQ6" s="321"/>
      <c r="AR6" s="321"/>
      <c r="AS6" s="321"/>
      <c r="AT6" s="321"/>
      <c r="AU6" s="36"/>
    </row>
    <row r="7" spans="1:47" ht="9" customHeight="1" x14ac:dyDescent="0.25">
      <c r="G7" s="188"/>
      <c r="H7" s="188"/>
      <c r="I7" s="693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5"/>
      <c r="X7" s="699"/>
      <c r="Y7" s="700"/>
      <c r="Z7" s="700"/>
      <c r="AA7" s="700"/>
      <c r="AB7" s="701"/>
      <c r="AC7" s="699"/>
      <c r="AD7" s="700"/>
      <c r="AE7" s="700"/>
      <c r="AF7" s="701"/>
      <c r="AG7" s="699"/>
      <c r="AH7" s="700"/>
      <c r="AI7" s="700"/>
      <c r="AJ7" s="700"/>
      <c r="AK7" s="700"/>
      <c r="AL7" s="701"/>
      <c r="AQ7" s="321"/>
      <c r="AR7" s="321"/>
      <c r="AS7" s="321"/>
      <c r="AT7" s="321"/>
      <c r="AU7" s="36"/>
    </row>
    <row r="8" spans="1:47" ht="9" customHeight="1" x14ac:dyDescent="0.25">
      <c r="A8" s="203"/>
      <c r="G8" s="188"/>
      <c r="H8" s="188"/>
      <c r="I8" s="195" t="s">
        <v>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88"/>
      <c r="V8" s="2"/>
      <c r="W8" s="89"/>
      <c r="X8" s="195" t="s">
        <v>30</v>
      </c>
      <c r="Y8" s="192"/>
      <c r="Z8" s="192"/>
      <c r="AA8" s="192"/>
      <c r="AB8" s="192"/>
      <c r="AC8" s="193"/>
      <c r="AD8" s="193"/>
      <c r="AE8" s="193"/>
      <c r="AF8" s="194"/>
      <c r="AG8" s="195" t="s">
        <v>31</v>
      </c>
      <c r="AH8" s="193"/>
      <c r="AI8" s="193"/>
      <c r="AJ8" s="193"/>
      <c r="AK8" s="193"/>
      <c r="AL8" s="194"/>
      <c r="AQ8" s="323"/>
      <c r="AR8" s="323"/>
      <c r="AS8" s="323"/>
      <c r="AT8" s="323"/>
      <c r="AU8" s="36"/>
    </row>
    <row r="9" spans="1:47" ht="9" customHeight="1" x14ac:dyDescent="0.25">
      <c r="A9" s="203" t="s">
        <v>956</v>
      </c>
      <c r="G9" s="188"/>
      <c r="H9" s="188"/>
      <c r="I9" s="690" t="s">
        <v>39</v>
      </c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2"/>
      <c r="X9" s="690" t="s">
        <v>1128</v>
      </c>
      <c r="Y9" s="691"/>
      <c r="Z9" s="691"/>
      <c r="AA9" s="691"/>
      <c r="AB9" s="691"/>
      <c r="AC9" s="691"/>
      <c r="AD9" s="691"/>
      <c r="AE9" s="691"/>
      <c r="AF9" s="692"/>
      <c r="AG9" s="723" t="s">
        <v>41</v>
      </c>
      <c r="AH9" s="724"/>
      <c r="AI9" s="724"/>
      <c r="AJ9" s="724"/>
      <c r="AK9" s="724"/>
      <c r="AL9" s="725"/>
      <c r="AQ9" s="36"/>
      <c r="AR9" s="36"/>
      <c r="AS9" s="36"/>
      <c r="AT9" s="36"/>
      <c r="AU9" s="36"/>
    </row>
    <row r="10" spans="1:47" ht="9" customHeight="1" x14ac:dyDescent="0.25">
      <c r="A10" s="204" t="s">
        <v>957</v>
      </c>
      <c r="G10" s="188"/>
      <c r="H10" s="188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5"/>
      <c r="X10" s="693"/>
      <c r="Y10" s="694"/>
      <c r="Z10" s="694"/>
      <c r="AA10" s="694"/>
      <c r="AB10" s="694"/>
      <c r="AC10" s="694"/>
      <c r="AD10" s="694"/>
      <c r="AE10" s="694"/>
      <c r="AF10" s="695"/>
      <c r="AG10" s="726"/>
      <c r="AH10" s="727"/>
      <c r="AI10" s="727"/>
      <c r="AJ10" s="727"/>
      <c r="AK10" s="727"/>
      <c r="AL10" s="728"/>
      <c r="AQ10" s="36"/>
      <c r="AR10" s="36"/>
      <c r="AS10" s="36"/>
      <c r="AT10" s="36"/>
      <c r="AU10" s="36"/>
    </row>
    <row r="11" spans="1:47" ht="9" customHeight="1" x14ac:dyDescent="0.25">
      <c r="A11" s="203" t="s">
        <v>962</v>
      </c>
      <c r="G11" s="188"/>
      <c r="H11" s="188"/>
      <c r="I11" s="188"/>
      <c r="J11" s="188"/>
      <c r="K11" s="188"/>
      <c r="L11" s="188"/>
      <c r="M11" s="188"/>
      <c r="N11" s="188"/>
      <c r="O11" s="188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Q11" s="323"/>
      <c r="AR11" s="323"/>
      <c r="AS11" s="323"/>
      <c r="AT11" s="323"/>
      <c r="AU11" s="36"/>
    </row>
    <row r="12" spans="1:47" ht="9" customHeight="1" x14ac:dyDescent="0.25">
      <c r="A12" s="558" t="s">
        <v>963</v>
      </c>
      <c r="G12" s="188"/>
      <c r="H12" s="188"/>
      <c r="I12" s="188"/>
      <c r="J12" s="188"/>
      <c r="K12" s="188"/>
      <c r="L12" s="188"/>
      <c r="M12" s="188"/>
      <c r="N12" s="188"/>
      <c r="O12" s="188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Q12" s="190"/>
      <c r="AR12" s="190"/>
      <c r="AS12" s="190"/>
      <c r="AT12" s="190"/>
    </row>
    <row r="13" spans="1:47" ht="9" customHeight="1" x14ac:dyDescent="0.25"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47" ht="8.1" customHeight="1" x14ac:dyDescent="0.25">
      <c r="A14" s="196" t="s">
        <v>0</v>
      </c>
      <c r="B14" s="197"/>
      <c r="C14" s="197"/>
      <c r="D14" s="197"/>
      <c r="E14" s="197"/>
      <c r="F14" s="197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6" t="s">
        <v>1</v>
      </c>
      <c r="Y14" s="197"/>
      <c r="Z14" s="198"/>
      <c r="AA14" s="198"/>
      <c r="AB14" s="199"/>
      <c r="AC14" s="631" t="s">
        <v>343</v>
      </c>
      <c r="AD14" s="632"/>
      <c r="AE14" s="632"/>
      <c r="AF14" s="633"/>
      <c r="AG14" s="662" t="s">
        <v>2</v>
      </c>
      <c r="AH14" s="663"/>
      <c r="AI14" s="702" t="s">
        <v>3</v>
      </c>
      <c r="AJ14" s="703"/>
      <c r="AK14" s="703"/>
      <c r="AL14" s="704"/>
      <c r="AQ14" s="631" t="s">
        <v>32</v>
      </c>
      <c r="AR14" s="632"/>
      <c r="AS14" s="632"/>
      <c r="AT14" s="633"/>
    </row>
    <row r="15" spans="1:47" ht="8.1" customHeight="1" x14ac:dyDescent="0.25">
      <c r="A15" s="711" t="s">
        <v>465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3"/>
      <c r="X15" s="717" t="s">
        <v>4</v>
      </c>
      <c r="Y15" s="718"/>
      <c r="Z15" s="718"/>
      <c r="AA15" s="718"/>
      <c r="AB15" s="719"/>
      <c r="AC15" s="634"/>
      <c r="AD15" s="635"/>
      <c r="AE15" s="635"/>
      <c r="AF15" s="636"/>
      <c r="AG15" s="664"/>
      <c r="AH15" s="665"/>
      <c r="AI15" s="705"/>
      <c r="AJ15" s="706"/>
      <c r="AK15" s="706"/>
      <c r="AL15" s="707"/>
      <c r="AQ15" s="634"/>
      <c r="AR15" s="635"/>
      <c r="AS15" s="635"/>
      <c r="AT15" s="636"/>
    </row>
    <row r="16" spans="1:47" ht="8.1" customHeight="1" x14ac:dyDescent="0.25">
      <c r="A16" s="711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3"/>
      <c r="X16" s="717"/>
      <c r="Y16" s="718"/>
      <c r="Z16" s="718"/>
      <c r="AA16" s="718"/>
      <c r="AB16" s="719"/>
      <c r="AC16" s="634"/>
      <c r="AD16" s="635"/>
      <c r="AE16" s="635"/>
      <c r="AF16" s="636"/>
      <c r="AG16" s="664"/>
      <c r="AH16" s="665"/>
      <c r="AI16" s="705"/>
      <c r="AJ16" s="706"/>
      <c r="AK16" s="706"/>
      <c r="AL16" s="707"/>
      <c r="AQ16" s="634"/>
      <c r="AR16" s="635"/>
      <c r="AS16" s="635"/>
      <c r="AT16" s="636"/>
    </row>
    <row r="17" spans="1:46" ht="8.1" customHeight="1" x14ac:dyDescent="0.25">
      <c r="A17" s="714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6"/>
      <c r="X17" s="720"/>
      <c r="Y17" s="721"/>
      <c r="Z17" s="721"/>
      <c r="AA17" s="721"/>
      <c r="AB17" s="722"/>
      <c r="AC17" s="637"/>
      <c r="AD17" s="638"/>
      <c r="AE17" s="638"/>
      <c r="AF17" s="639"/>
      <c r="AG17" s="666"/>
      <c r="AH17" s="667"/>
      <c r="AI17" s="708"/>
      <c r="AJ17" s="709"/>
      <c r="AK17" s="709"/>
      <c r="AL17" s="710"/>
      <c r="AQ17" s="637"/>
      <c r="AR17" s="638"/>
      <c r="AS17" s="638"/>
      <c r="AT17" s="639"/>
    </row>
    <row r="18" spans="1:46" ht="15" customHeight="1" x14ac:dyDescent="0.25"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  <c r="AB18" s="5"/>
      <c r="AC18" s="622">
        <v>0.19</v>
      </c>
      <c r="AD18" s="623"/>
      <c r="AE18" s="623"/>
      <c r="AF18" s="624"/>
      <c r="AG18" s="8"/>
      <c r="AH18" s="8"/>
      <c r="AI18" s="9"/>
      <c r="AJ18" s="9"/>
      <c r="AK18" s="10"/>
      <c r="AL18" s="11"/>
      <c r="AQ18" s="6"/>
      <c r="AR18" s="7"/>
      <c r="AS18" s="7"/>
      <c r="AT18" s="7"/>
    </row>
    <row r="19" spans="1:46" ht="9.6" customHeight="1" x14ac:dyDescent="0.25"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  <c r="AB19" s="5"/>
      <c r="AC19" s="12"/>
      <c r="AD19" s="12"/>
      <c r="AE19" s="12"/>
      <c r="AF19" s="12"/>
      <c r="AG19" s="13"/>
      <c r="AH19" s="13"/>
      <c r="AI19" s="14"/>
      <c r="AJ19" s="14"/>
      <c r="AK19" s="15"/>
      <c r="AL19" s="16"/>
      <c r="AQ19" s="12"/>
      <c r="AR19" s="12"/>
      <c r="AS19" s="12"/>
      <c r="AT19" s="12"/>
    </row>
    <row r="20" spans="1:46" s="18" customFormat="1" ht="21" customHeight="1" thickBot="1" x14ac:dyDescent="0.35">
      <c r="F20" s="17" t="s">
        <v>5</v>
      </c>
      <c r="H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1"/>
      <c r="AD20" s="21"/>
      <c r="AE20" s="21"/>
      <c r="AF20" s="22"/>
      <c r="AG20" s="23"/>
      <c r="AH20" s="24"/>
      <c r="AI20" s="25"/>
      <c r="AJ20" s="25"/>
      <c r="AK20" s="26"/>
      <c r="AL20" s="26"/>
      <c r="AQ20" s="21"/>
      <c r="AR20" s="21"/>
      <c r="AS20" s="21"/>
      <c r="AT20" s="22"/>
    </row>
    <row r="21" spans="1:46" s="27" customFormat="1" ht="15" customHeight="1" x14ac:dyDescent="0.25">
      <c r="F21" s="733"/>
      <c r="G21" s="262" t="s">
        <v>426</v>
      </c>
      <c r="H21" s="91"/>
      <c r="I21" s="92"/>
      <c r="J21" s="263"/>
      <c r="K21" s="91"/>
      <c r="L21" s="93" t="s">
        <v>6</v>
      </c>
      <c r="M21" s="91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  <c r="Y21" s="95"/>
      <c r="Z21" s="94"/>
      <c r="AA21" s="96"/>
      <c r="AB21" s="96"/>
      <c r="AC21" s="628">
        <v>29623</v>
      </c>
      <c r="AD21" s="629"/>
      <c r="AE21" s="629"/>
      <c r="AF21" s="630"/>
      <c r="AG21" s="643"/>
      <c r="AH21" s="644"/>
      <c r="AI21" s="645" t="str">
        <f>IF(AG21 ="","",AG21*AC21)</f>
        <v/>
      </c>
      <c r="AJ21" s="646"/>
      <c r="AK21" s="646"/>
      <c r="AL21" s="647"/>
      <c r="AM21" s="90"/>
      <c r="AP21" s="187"/>
      <c r="AQ21" s="628">
        <v>23321</v>
      </c>
      <c r="AR21" s="629"/>
      <c r="AS21" s="629"/>
      <c r="AT21" s="630"/>
    </row>
    <row r="22" spans="1:46" ht="15" customHeight="1" x14ac:dyDescent="0.25">
      <c r="F22" s="734"/>
      <c r="G22" s="205"/>
      <c r="H22" s="28" t="s">
        <v>427</v>
      </c>
      <c r="I22" s="29"/>
      <c r="J22" s="206"/>
      <c r="K22" s="516"/>
      <c r="L22" s="517" t="s">
        <v>820</v>
      </c>
      <c r="M22" s="516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9"/>
      <c r="Y22" s="520"/>
      <c r="Z22" s="518"/>
      <c r="AA22" s="531"/>
      <c r="AB22" s="531"/>
      <c r="AC22" s="608">
        <v>171</v>
      </c>
      <c r="AD22" s="609"/>
      <c r="AE22" s="609"/>
      <c r="AF22" s="610"/>
      <c r="AG22" s="648"/>
      <c r="AH22" s="614"/>
      <c r="AI22" s="649" t="str">
        <f>IF(AG22 ="","",AG22*AC22)</f>
        <v/>
      </c>
      <c r="AJ22" s="650"/>
      <c r="AK22" s="650"/>
      <c r="AL22" s="651"/>
      <c r="AM22" s="57"/>
      <c r="AP22" s="187"/>
      <c r="AQ22" s="608">
        <v>137</v>
      </c>
      <c r="AR22" s="609"/>
      <c r="AS22" s="609"/>
      <c r="AT22" s="610"/>
    </row>
    <row r="23" spans="1:46" ht="15" customHeight="1" x14ac:dyDescent="0.25">
      <c r="F23" s="734"/>
      <c r="G23" s="205"/>
      <c r="H23" s="31" t="s">
        <v>428</v>
      </c>
      <c r="I23" s="29"/>
      <c r="J23" s="207"/>
      <c r="K23" s="516"/>
      <c r="L23" s="519" t="s">
        <v>711</v>
      </c>
      <c r="M23" s="516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9"/>
      <c r="Y23" s="520"/>
      <c r="Z23" s="518"/>
      <c r="AA23" s="531"/>
      <c r="AB23" s="531"/>
      <c r="AC23" s="608">
        <v>281</v>
      </c>
      <c r="AD23" s="609"/>
      <c r="AE23" s="609"/>
      <c r="AF23" s="610"/>
      <c r="AG23" s="648"/>
      <c r="AH23" s="614"/>
      <c r="AI23" s="649" t="str">
        <f>IF(AG23 ="","",AG23*AC23)</f>
        <v/>
      </c>
      <c r="AJ23" s="650"/>
      <c r="AK23" s="650"/>
      <c r="AL23" s="651"/>
      <c r="AM23" s="57"/>
      <c r="AP23" s="188"/>
      <c r="AQ23" s="608">
        <v>225</v>
      </c>
      <c r="AR23" s="609"/>
      <c r="AS23" s="609"/>
      <c r="AT23" s="610"/>
    </row>
    <row r="24" spans="1:46" ht="15" customHeight="1" x14ac:dyDescent="0.25">
      <c r="F24" s="734"/>
      <c r="G24" s="205"/>
      <c r="H24" s="31" t="s">
        <v>429</v>
      </c>
      <c r="I24" s="29"/>
      <c r="J24" s="207"/>
      <c r="K24" s="516"/>
      <c r="L24" s="519" t="s">
        <v>712</v>
      </c>
      <c r="M24" s="516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9"/>
      <c r="Y24" s="520"/>
      <c r="Z24" s="518"/>
      <c r="AA24" s="531"/>
      <c r="AB24" s="531"/>
      <c r="AC24" s="608">
        <v>268</v>
      </c>
      <c r="AD24" s="609"/>
      <c r="AE24" s="609"/>
      <c r="AF24" s="610"/>
      <c r="AG24" s="648"/>
      <c r="AH24" s="614"/>
      <c r="AI24" s="649" t="str">
        <f>IF(AG24 ="","",AG24*AC24)</f>
        <v/>
      </c>
      <c r="AJ24" s="650"/>
      <c r="AK24" s="650"/>
      <c r="AL24" s="651"/>
      <c r="AM24" s="57"/>
      <c r="AP24" s="187"/>
      <c r="AQ24" s="608">
        <v>215</v>
      </c>
      <c r="AR24" s="609"/>
      <c r="AS24" s="609"/>
      <c r="AT24" s="610"/>
    </row>
    <row r="25" spans="1:46" ht="15" customHeight="1" thickBot="1" x14ac:dyDescent="0.3">
      <c r="F25" s="794"/>
      <c r="G25" s="264"/>
      <c r="H25" s="97" t="s">
        <v>430</v>
      </c>
      <c r="I25" s="98"/>
      <c r="J25" s="265"/>
      <c r="K25" s="533"/>
      <c r="L25" s="534" t="s">
        <v>821</v>
      </c>
      <c r="M25" s="533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4"/>
      <c r="Y25" s="535"/>
      <c r="Z25" s="532"/>
      <c r="AA25" s="536"/>
      <c r="AB25" s="536"/>
      <c r="AC25" s="619">
        <v>152</v>
      </c>
      <c r="AD25" s="620"/>
      <c r="AE25" s="620"/>
      <c r="AF25" s="621"/>
      <c r="AG25" s="652"/>
      <c r="AH25" s="653"/>
      <c r="AI25" s="654" t="str">
        <f>IF(AG25 ="","",AG25*AC25)</f>
        <v/>
      </c>
      <c r="AJ25" s="655"/>
      <c r="AK25" s="655"/>
      <c r="AL25" s="656"/>
      <c r="AM25" s="57"/>
      <c r="AQ25" s="619">
        <v>119</v>
      </c>
      <c r="AR25" s="620"/>
      <c r="AS25" s="620"/>
      <c r="AT25" s="621"/>
    </row>
    <row r="26" spans="1:46" ht="15" customHeight="1" x14ac:dyDescent="0.3">
      <c r="F26" s="761"/>
      <c r="G26" s="262" t="s">
        <v>431</v>
      </c>
      <c r="H26" s="110"/>
      <c r="I26" s="92"/>
      <c r="J26" s="263"/>
      <c r="K26" s="110"/>
      <c r="L26" s="93" t="s">
        <v>7</v>
      </c>
      <c r="M26" s="110"/>
      <c r="N26" s="94"/>
      <c r="O26" s="94"/>
      <c r="P26" s="94"/>
      <c r="Q26" s="94"/>
      <c r="R26" s="94"/>
      <c r="S26" s="94"/>
      <c r="T26" s="94"/>
      <c r="U26" s="94"/>
      <c r="V26" s="114"/>
      <c r="W26" s="114"/>
      <c r="X26" s="115"/>
      <c r="Y26" s="116"/>
      <c r="Z26" s="114"/>
      <c r="AA26" s="117"/>
      <c r="AB26" s="118"/>
      <c r="AC26" s="628">
        <v>30106</v>
      </c>
      <c r="AD26" s="629"/>
      <c r="AE26" s="629"/>
      <c r="AF26" s="630"/>
      <c r="AG26" s="643"/>
      <c r="AH26" s="644"/>
      <c r="AI26" s="645" t="str">
        <f t="shared" ref="AI26:AI41" si="0">IF(AG26 ="","",AG26*AC26)</f>
        <v/>
      </c>
      <c r="AJ26" s="646"/>
      <c r="AK26" s="646"/>
      <c r="AL26" s="647"/>
      <c r="AM26" s="57"/>
      <c r="AQ26" s="628">
        <v>23704</v>
      </c>
      <c r="AR26" s="629"/>
      <c r="AS26" s="629"/>
      <c r="AT26" s="630"/>
    </row>
    <row r="27" spans="1:46" ht="15" customHeight="1" x14ac:dyDescent="0.25">
      <c r="F27" s="762"/>
      <c r="G27" s="208"/>
      <c r="H27" s="28" t="s">
        <v>428</v>
      </c>
      <c r="I27" s="29"/>
      <c r="J27" s="206"/>
      <c r="K27" s="516"/>
      <c r="L27" s="519" t="s">
        <v>711</v>
      </c>
      <c r="M27" s="516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9"/>
      <c r="Y27" s="520"/>
      <c r="Z27" s="518"/>
      <c r="AA27" s="531"/>
      <c r="AB27" s="537"/>
      <c r="AC27" s="608">
        <v>281</v>
      </c>
      <c r="AD27" s="609"/>
      <c r="AE27" s="609"/>
      <c r="AF27" s="610"/>
      <c r="AG27" s="648"/>
      <c r="AH27" s="614"/>
      <c r="AI27" s="649" t="str">
        <f t="shared" si="0"/>
        <v/>
      </c>
      <c r="AJ27" s="650"/>
      <c r="AK27" s="650"/>
      <c r="AL27" s="651"/>
      <c r="AM27" s="57"/>
      <c r="AQ27" s="608">
        <v>225</v>
      </c>
      <c r="AR27" s="609"/>
      <c r="AS27" s="609"/>
      <c r="AT27" s="610"/>
    </row>
    <row r="28" spans="1:46" ht="15" customHeight="1" x14ac:dyDescent="0.25">
      <c r="F28" s="762"/>
      <c r="G28" s="208"/>
      <c r="H28" s="31" t="s">
        <v>432</v>
      </c>
      <c r="I28" s="29"/>
      <c r="J28" s="207"/>
      <c r="K28" s="516"/>
      <c r="L28" s="519" t="s">
        <v>822</v>
      </c>
      <c r="M28" s="516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19"/>
      <c r="Y28" s="520"/>
      <c r="Z28" s="518"/>
      <c r="AA28" s="531"/>
      <c r="AB28" s="537"/>
      <c r="AC28" s="608">
        <v>86</v>
      </c>
      <c r="AD28" s="609"/>
      <c r="AE28" s="609"/>
      <c r="AF28" s="610"/>
      <c r="AG28" s="648"/>
      <c r="AH28" s="614"/>
      <c r="AI28" s="649" t="str">
        <f t="shared" si="0"/>
        <v/>
      </c>
      <c r="AJ28" s="650"/>
      <c r="AK28" s="650"/>
      <c r="AL28" s="651"/>
      <c r="AM28" s="57"/>
      <c r="AQ28" s="608">
        <v>68</v>
      </c>
      <c r="AR28" s="609"/>
      <c r="AS28" s="609"/>
      <c r="AT28" s="610"/>
    </row>
    <row r="29" spans="1:46" ht="15" customHeight="1" x14ac:dyDescent="0.25">
      <c r="F29" s="762"/>
      <c r="G29" s="208"/>
      <c r="H29" s="31" t="s">
        <v>433</v>
      </c>
      <c r="I29" s="29"/>
      <c r="J29" s="207"/>
      <c r="K29" s="516"/>
      <c r="L29" s="519" t="s">
        <v>823</v>
      </c>
      <c r="M29" s="516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9"/>
      <c r="Y29" s="520"/>
      <c r="Z29" s="518"/>
      <c r="AA29" s="531"/>
      <c r="AB29" s="537"/>
      <c r="AC29" s="608">
        <v>86</v>
      </c>
      <c r="AD29" s="609"/>
      <c r="AE29" s="609"/>
      <c r="AF29" s="610"/>
      <c r="AG29" s="648"/>
      <c r="AH29" s="614"/>
      <c r="AI29" s="649" t="str">
        <f t="shared" si="0"/>
        <v/>
      </c>
      <c r="AJ29" s="650"/>
      <c r="AK29" s="650"/>
      <c r="AL29" s="651"/>
      <c r="AM29" s="57"/>
      <c r="AQ29" s="608">
        <v>68</v>
      </c>
      <c r="AR29" s="609"/>
      <c r="AS29" s="609"/>
      <c r="AT29" s="610"/>
    </row>
    <row r="30" spans="1:46" ht="15" customHeight="1" x14ac:dyDescent="0.25">
      <c r="F30" s="762"/>
      <c r="G30" s="208"/>
      <c r="H30" s="31" t="s">
        <v>434</v>
      </c>
      <c r="I30" s="29"/>
      <c r="J30" s="207"/>
      <c r="K30" s="516"/>
      <c r="L30" s="519" t="s">
        <v>824</v>
      </c>
      <c r="M30" s="516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9"/>
      <c r="Y30" s="520"/>
      <c r="Z30" s="518"/>
      <c r="AA30" s="531"/>
      <c r="AB30" s="537"/>
      <c r="AC30" s="608">
        <v>303</v>
      </c>
      <c r="AD30" s="609"/>
      <c r="AE30" s="609"/>
      <c r="AF30" s="610"/>
      <c r="AG30" s="648"/>
      <c r="AH30" s="614"/>
      <c r="AI30" s="649" t="str">
        <f t="shared" si="0"/>
        <v/>
      </c>
      <c r="AJ30" s="650"/>
      <c r="AK30" s="650"/>
      <c r="AL30" s="651"/>
      <c r="AM30" s="57"/>
      <c r="AQ30" s="608">
        <v>243</v>
      </c>
      <c r="AR30" s="609"/>
      <c r="AS30" s="609"/>
      <c r="AT30" s="610"/>
    </row>
    <row r="31" spans="1:46" ht="15" customHeight="1" thickBot="1" x14ac:dyDescent="0.3">
      <c r="F31" s="763"/>
      <c r="G31" s="266"/>
      <c r="H31" s="97" t="s">
        <v>430</v>
      </c>
      <c r="I31" s="98"/>
      <c r="J31" s="265"/>
      <c r="K31" s="533"/>
      <c r="L31" s="534" t="s">
        <v>821</v>
      </c>
      <c r="M31" s="533"/>
      <c r="N31" s="532"/>
      <c r="O31" s="532"/>
      <c r="P31" s="532"/>
      <c r="Q31" s="532"/>
      <c r="R31" s="532"/>
      <c r="S31" s="532"/>
      <c r="T31" s="532"/>
      <c r="U31" s="532"/>
      <c r="V31" s="532"/>
      <c r="W31" s="532"/>
      <c r="X31" s="534"/>
      <c r="Y31" s="535"/>
      <c r="Z31" s="532"/>
      <c r="AA31" s="536"/>
      <c r="AB31" s="538"/>
      <c r="AC31" s="619">
        <v>152</v>
      </c>
      <c r="AD31" s="620"/>
      <c r="AE31" s="620"/>
      <c r="AF31" s="621"/>
      <c r="AG31" s="652"/>
      <c r="AH31" s="653"/>
      <c r="AI31" s="654" t="str">
        <f t="shared" si="0"/>
        <v/>
      </c>
      <c r="AJ31" s="655"/>
      <c r="AK31" s="655"/>
      <c r="AL31" s="656"/>
      <c r="AM31" s="57"/>
      <c r="AQ31" s="619">
        <v>119</v>
      </c>
      <c r="AR31" s="620"/>
      <c r="AS31" s="620"/>
      <c r="AT31" s="621"/>
    </row>
    <row r="32" spans="1:46" ht="15" customHeight="1" x14ac:dyDescent="0.3">
      <c r="F32" s="826"/>
      <c r="G32" s="262" t="s">
        <v>435</v>
      </c>
      <c r="H32" s="110"/>
      <c r="I32" s="92"/>
      <c r="J32" s="263"/>
      <c r="K32" s="110"/>
      <c r="L32" s="93" t="s">
        <v>8</v>
      </c>
      <c r="M32" s="110"/>
      <c r="N32" s="94"/>
      <c r="O32" s="94"/>
      <c r="P32" s="94"/>
      <c r="Q32" s="94"/>
      <c r="R32" s="94"/>
      <c r="S32" s="114"/>
      <c r="T32" s="114"/>
      <c r="U32" s="114"/>
      <c r="V32" s="114"/>
      <c r="W32" s="114"/>
      <c r="X32" s="115"/>
      <c r="Y32" s="116"/>
      <c r="Z32" s="114"/>
      <c r="AA32" s="117"/>
      <c r="AB32" s="118"/>
      <c r="AC32" s="628">
        <v>30364</v>
      </c>
      <c r="AD32" s="629"/>
      <c r="AE32" s="629"/>
      <c r="AF32" s="630"/>
      <c r="AG32" s="643"/>
      <c r="AH32" s="644"/>
      <c r="AI32" s="645" t="str">
        <f t="shared" si="0"/>
        <v/>
      </c>
      <c r="AJ32" s="646"/>
      <c r="AK32" s="646"/>
      <c r="AL32" s="647"/>
      <c r="AM32" s="57"/>
      <c r="AQ32" s="628">
        <v>23909</v>
      </c>
      <c r="AR32" s="629"/>
      <c r="AS32" s="629"/>
      <c r="AT32" s="630"/>
    </row>
    <row r="33" spans="6:46" ht="15" customHeight="1" x14ac:dyDescent="0.25">
      <c r="F33" s="827"/>
      <c r="G33" s="208"/>
      <c r="H33" s="28" t="s">
        <v>428</v>
      </c>
      <c r="I33" s="29"/>
      <c r="J33" s="206"/>
      <c r="K33" s="516"/>
      <c r="L33" s="519" t="s">
        <v>711</v>
      </c>
      <c r="M33" s="516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9"/>
      <c r="Y33" s="520"/>
      <c r="Z33" s="518"/>
      <c r="AA33" s="531"/>
      <c r="AB33" s="537"/>
      <c r="AC33" s="608">
        <v>281</v>
      </c>
      <c r="AD33" s="609"/>
      <c r="AE33" s="609"/>
      <c r="AF33" s="610"/>
      <c r="AG33" s="648"/>
      <c r="AH33" s="614"/>
      <c r="AI33" s="649" t="str">
        <f t="shared" si="0"/>
        <v/>
      </c>
      <c r="AJ33" s="650"/>
      <c r="AK33" s="650"/>
      <c r="AL33" s="651"/>
      <c r="AM33" s="57"/>
      <c r="AQ33" s="608">
        <v>225</v>
      </c>
      <c r="AR33" s="609"/>
      <c r="AS33" s="609"/>
      <c r="AT33" s="610"/>
    </row>
    <row r="34" spans="6:46" ht="15" customHeight="1" x14ac:dyDescent="0.25">
      <c r="F34" s="827"/>
      <c r="G34" s="208"/>
      <c r="H34" s="31" t="s">
        <v>432</v>
      </c>
      <c r="I34" s="29"/>
      <c r="J34" s="207"/>
      <c r="K34" s="516"/>
      <c r="L34" s="519" t="s">
        <v>822</v>
      </c>
      <c r="M34" s="516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9"/>
      <c r="Y34" s="520"/>
      <c r="Z34" s="518"/>
      <c r="AA34" s="531"/>
      <c r="AB34" s="537"/>
      <c r="AC34" s="608">
        <v>86</v>
      </c>
      <c r="AD34" s="609"/>
      <c r="AE34" s="609"/>
      <c r="AF34" s="610"/>
      <c r="AG34" s="648"/>
      <c r="AH34" s="614"/>
      <c r="AI34" s="649" t="str">
        <f t="shared" si="0"/>
        <v/>
      </c>
      <c r="AJ34" s="650"/>
      <c r="AK34" s="650"/>
      <c r="AL34" s="651"/>
      <c r="AM34" s="57"/>
      <c r="AQ34" s="608">
        <v>68</v>
      </c>
      <c r="AR34" s="609"/>
      <c r="AS34" s="609"/>
      <c r="AT34" s="610"/>
    </row>
    <row r="35" spans="6:46" ht="15" customHeight="1" x14ac:dyDescent="0.25">
      <c r="F35" s="827"/>
      <c r="G35" s="208"/>
      <c r="H35" s="31" t="s">
        <v>436</v>
      </c>
      <c r="I35" s="29"/>
      <c r="J35" s="207"/>
      <c r="K35" s="516"/>
      <c r="L35" s="519" t="s">
        <v>717</v>
      </c>
      <c r="M35" s="516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9"/>
      <c r="Y35" s="520"/>
      <c r="Z35" s="518"/>
      <c r="AA35" s="531"/>
      <c r="AB35" s="537"/>
      <c r="AC35" s="608">
        <v>68</v>
      </c>
      <c r="AD35" s="609"/>
      <c r="AE35" s="609"/>
      <c r="AF35" s="610"/>
      <c r="AG35" s="648"/>
      <c r="AH35" s="614"/>
      <c r="AI35" s="649" t="str">
        <f t="shared" si="0"/>
        <v/>
      </c>
      <c r="AJ35" s="650"/>
      <c r="AK35" s="650"/>
      <c r="AL35" s="651"/>
      <c r="AM35" s="57"/>
      <c r="AQ35" s="608">
        <v>55</v>
      </c>
      <c r="AR35" s="609"/>
      <c r="AS35" s="609"/>
      <c r="AT35" s="610"/>
    </row>
    <row r="36" spans="6:46" ht="15" customHeight="1" thickBot="1" x14ac:dyDescent="0.3">
      <c r="F36" s="828"/>
      <c r="G36" s="266"/>
      <c r="H36" s="97" t="s">
        <v>437</v>
      </c>
      <c r="I36" s="98"/>
      <c r="J36" s="265"/>
      <c r="K36" s="533"/>
      <c r="L36" s="534" t="s">
        <v>825</v>
      </c>
      <c r="M36" s="533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4"/>
      <c r="Y36" s="535"/>
      <c r="Z36" s="532"/>
      <c r="AA36" s="536"/>
      <c r="AB36" s="538"/>
      <c r="AC36" s="619">
        <v>303</v>
      </c>
      <c r="AD36" s="620"/>
      <c r="AE36" s="620"/>
      <c r="AF36" s="621"/>
      <c r="AG36" s="652"/>
      <c r="AH36" s="653"/>
      <c r="AI36" s="654" t="str">
        <f t="shared" si="0"/>
        <v/>
      </c>
      <c r="AJ36" s="655"/>
      <c r="AK36" s="655"/>
      <c r="AL36" s="656"/>
      <c r="AM36" s="57"/>
      <c r="AQ36" s="619">
        <v>243</v>
      </c>
      <c r="AR36" s="620"/>
      <c r="AS36" s="620"/>
      <c r="AT36" s="621"/>
    </row>
    <row r="37" spans="6:46" ht="15" customHeight="1" x14ac:dyDescent="0.3">
      <c r="F37" s="823"/>
      <c r="G37" s="262" t="s">
        <v>438</v>
      </c>
      <c r="H37" s="110"/>
      <c r="I37" s="92"/>
      <c r="J37" s="263"/>
      <c r="K37" s="110"/>
      <c r="L37" s="93" t="s">
        <v>9</v>
      </c>
      <c r="M37" s="110"/>
      <c r="N37" s="94"/>
      <c r="O37" s="94"/>
      <c r="P37" s="114"/>
      <c r="Q37" s="114"/>
      <c r="R37" s="114"/>
      <c r="S37" s="114"/>
      <c r="T37" s="114"/>
      <c r="U37" s="114"/>
      <c r="V37" s="114"/>
      <c r="W37" s="114"/>
      <c r="X37" s="115"/>
      <c r="Y37" s="116"/>
      <c r="Z37" s="114"/>
      <c r="AA37" s="117"/>
      <c r="AB37" s="118"/>
      <c r="AC37" s="628">
        <v>30706</v>
      </c>
      <c r="AD37" s="629"/>
      <c r="AE37" s="629"/>
      <c r="AF37" s="630"/>
      <c r="AG37" s="643"/>
      <c r="AH37" s="644"/>
      <c r="AI37" s="645" t="str">
        <f t="shared" si="0"/>
        <v/>
      </c>
      <c r="AJ37" s="646"/>
      <c r="AK37" s="646"/>
      <c r="AL37" s="647"/>
      <c r="AM37" s="57"/>
      <c r="AQ37" s="628">
        <v>24180</v>
      </c>
      <c r="AR37" s="629"/>
      <c r="AS37" s="629"/>
      <c r="AT37" s="630"/>
    </row>
    <row r="38" spans="6:46" ht="15" customHeight="1" x14ac:dyDescent="0.25">
      <c r="F38" s="824"/>
      <c r="G38" s="208"/>
      <c r="H38" s="28" t="s">
        <v>428</v>
      </c>
      <c r="I38" s="29"/>
      <c r="J38" s="206"/>
      <c r="K38" s="516"/>
      <c r="L38" s="519" t="s">
        <v>711</v>
      </c>
      <c r="M38" s="516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9"/>
      <c r="Y38" s="520"/>
      <c r="Z38" s="518"/>
      <c r="AA38" s="531"/>
      <c r="AB38" s="537"/>
      <c r="AC38" s="608">
        <v>281</v>
      </c>
      <c r="AD38" s="609"/>
      <c r="AE38" s="609"/>
      <c r="AF38" s="610"/>
      <c r="AG38" s="648"/>
      <c r="AH38" s="614"/>
      <c r="AI38" s="649" t="str">
        <f t="shared" si="0"/>
        <v/>
      </c>
      <c r="AJ38" s="650"/>
      <c r="AK38" s="650"/>
      <c r="AL38" s="651"/>
      <c r="AM38" s="57"/>
      <c r="AQ38" s="608">
        <v>225</v>
      </c>
      <c r="AR38" s="609"/>
      <c r="AS38" s="609"/>
      <c r="AT38" s="610"/>
    </row>
    <row r="39" spans="6:46" ht="15" customHeight="1" x14ac:dyDescent="0.25">
      <c r="F39" s="824"/>
      <c r="G39" s="208"/>
      <c r="H39" s="31" t="s">
        <v>432</v>
      </c>
      <c r="I39" s="29"/>
      <c r="J39" s="207"/>
      <c r="K39" s="516"/>
      <c r="L39" s="519" t="s">
        <v>822</v>
      </c>
      <c r="M39" s="516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9"/>
      <c r="Y39" s="520"/>
      <c r="Z39" s="518"/>
      <c r="AA39" s="531"/>
      <c r="AB39" s="537"/>
      <c r="AC39" s="608">
        <v>86</v>
      </c>
      <c r="AD39" s="609"/>
      <c r="AE39" s="609"/>
      <c r="AF39" s="610"/>
      <c r="AG39" s="648"/>
      <c r="AH39" s="614"/>
      <c r="AI39" s="649" t="str">
        <f t="shared" si="0"/>
        <v/>
      </c>
      <c r="AJ39" s="650"/>
      <c r="AK39" s="650"/>
      <c r="AL39" s="651"/>
      <c r="AM39" s="57"/>
      <c r="AQ39" s="608">
        <v>68</v>
      </c>
      <c r="AR39" s="609"/>
      <c r="AS39" s="609"/>
      <c r="AT39" s="610"/>
    </row>
    <row r="40" spans="6:46" ht="15" customHeight="1" x14ac:dyDescent="0.25">
      <c r="F40" s="824"/>
      <c r="G40" s="208"/>
      <c r="H40" s="31" t="s">
        <v>433</v>
      </c>
      <c r="I40" s="29"/>
      <c r="J40" s="207"/>
      <c r="K40" s="516"/>
      <c r="L40" s="519" t="s">
        <v>717</v>
      </c>
      <c r="M40" s="516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9"/>
      <c r="Y40" s="520"/>
      <c r="Z40" s="518"/>
      <c r="AA40" s="531"/>
      <c r="AB40" s="537"/>
      <c r="AC40" s="608">
        <v>86</v>
      </c>
      <c r="AD40" s="609"/>
      <c r="AE40" s="609"/>
      <c r="AF40" s="610"/>
      <c r="AG40" s="648"/>
      <c r="AH40" s="614"/>
      <c r="AI40" s="649" t="str">
        <f t="shared" si="0"/>
        <v/>
      </c>
      <c r="AJ40" s="650"/>
      <c r="AK40" s="650"/>
      <c r="AL40" s="651"/>
      <c r="AM40" s="57"/>
      <c r="AQ40" s="608">
        <v>68</v>
      </c>
      <c r="AR40" s="609"/>
      <c r="AS40" s="609"/>
      <c r="AT40" s="610"/>
    </row>
    <row r="41" spans="6:46" ht="15" customHeight="1" thickBot="1" x14ac:dyDescent="0.3">
      <c r="F41" s="825"/>
      <c r="G41" s="266"/>
      <c r="H41" s="97" t="s">
        <v>437</v>
      </c>
      <c r="I41" s="98"/>
      <c r="J41" s="265"/>
      <c r="K41" s="533"/>
      <c r="L41" s="534" t="s">
        <v>825</v>
      </c>
      <c r="M41" s="533"/>
      <c r="N41" s="532"/>
      <c r="O41" s="532"/>
      <c r="P41" s="532"/>
      <c r="Q41" s="532"/>
      <c r="R41" s="532"/>
      <c r="S41" s="532"/>
      <c r="T41" s="532"/>
      <c r="U41" s="532"/>
      <c r="V41" s="532"/>
      <c r="W41" s="532"/>
      <c r="X41" s="534"/>
      <c r="Y41" s="535"/>
      <c r="Z41" s="532"/>
      <c r="AA41" s="536"/>
      <c r="AB41" s="538"/>
      <c r="AC41" s="619">
        <v>303</v>
      </c>
      <c r="AD41" s="620"/>
      <c r="AE41" s="620"/>
      <c r="AF41" s="621"/>
      <c r="AG41" s="652"/>
      <c r="AH41" s="653"/>
      <c r="AI41" s="654" t="str">
        <f t="shared" si="0"/>
        <v/>
      </c>
      <c r="AJ41" s="655"/>
      <c r="AK41" s="655"/>
      <c r="AL41" s="656"/>
      <c r="AM41" s="57"/>
      <c r="AQ41" s="619">
        <v>243</v>
      </c>
      <c r="AR41" s="620"/>
      <c r="AS41" s="620"/>
      <c r="AT41" s="621"/>
    </row>
    <row r="42" spans="6:46" ht="15" customHeight="1" x14ac:dyDescent="0.25">
      <c r="F42" s="3"/>
      <c r="G42" s="3"/>
      <c r="H42" s="3"/>
      <c r="I42" s="3"/>
      <c r="AC42" s="3"/>
      <c r="AD42" s="3"/>
      <c r="AE42" s="3"/>
      <c r="AI42" s="34"/>
      <c r="AJ42" s="34"/>
      <c r="AK42" s="34"/>
      <c r="AL42" s="34"/>
      <c r="AQ42" s="3"/>
      <c r="AR42" s="3"/>
      <c r="AS42" s="3"/>
    </row>
    <row r="43" spans="6:46" ht="21" customHeight="1" thickBot="1" x14ac:dyDescent="0.3">
      <c r="F43" s="35" t="s">
        <v>10</v>
      </c>
      <c r="G43" s="3"/>
      <c r="H43" s="3"/>
      <c r="I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6"/>
      <c r="AC43" s="37"/>
      <c r="AD43" s="37"/>
      <c r="AE43" s="37"/>
      <c r="AF43" s="34"/>
      <c r="AG43" s="38"/>
      <c r="AH43" s="39"/>
      <c r="AI43" s="40"/>
      <c r="AJ43" s="40"/>
      <c r="AK43" s="41"/>
      <c r="AL43" s="41"/>
      <c r="AQ43" s="37"/>
      <c r="AR43" s="37"/>
      <c r="AS43" s="37"/>
      <c r="AT43" s="34"/>
    </row>
    <row r="44" spans="6:46" ht="15" customHeight="1" x14ac:dyDescent="0.3">
      <c r="F44" s="826"/>
      <c r="G44" s="262" t="s">
        <v>439</v>
      </c>
      <c r="H44" s="110"/>
      <c r="I44" s="92"/>
      <c r="J44" s="263"/>
      <c r="K44" s="110"/>
      <c r="L44" s="93" t="s">
        <v>11</v>
      </c>
      <c r="M44" s="110"/>
      <c r="N44" s="94"/>
      <c r="O44" s="114"/>
      <c r="P44" s="114"/>
      <c r="Q44" s="133"/>
      <c r="R44" s="133"/>
      <c r="S44" s="133"/>
      <c r="T44" s="133"/>
      <c r="U44" s="133"/>
      <c r="V44" s="133"/>
      <c r="W44" s="133"/>
      <c r="X44" s="134"/>
      <c r="Y44" s="135"/>
      <c r="Z44" s="133"/>
      <c r="AA44" s="136"/>
      <c r="AB44" s="137"/>
      <c r="AC44" s="628">
        <v>2147</v>
      </c>
      <c r="AD44" s="629"/>
      <c r="AE44" s="629"/>
      <c r="AF44" s="630"/>
      <c r="AG44" s="660"/>
      <c r="AH44" s="660"/>
      <c r="AI44" s="645" t="str">
        <f>IF(AG44 ="","",AG44*AC44)</f>
        <v/>
      </c>
      <c r="AJ44" s="646"/>
      <c r="AK44" s="646"/>
      <c r="AL44" s="647"/>
      <c r="AM44" s="57"/>
      <c r="AQ44" s="628">
        <v>1755</v>
      </c>
      <c r="AR44" s="629"/>
      <c r="AS44" s="629"/>
      <c r="AT44" s="630"/>
    </row>
    <row r="45" spans="6:46" ht="15" customHeight="1" x14ac:dyDescent="0.25">
      <c r="F45" s="827"/>
      <c r="G45" s="209"/>
      <c r="H45" s="42" t="s">
        <v>440</v>
      </c>
      <c r="I45" s="43"/>
      <c r="J45" s="210"/>
      <c r="K45" s="521"/>
      <c r="L45" s="522" t="s">
        <v>673</v>
      </c>
      <c r="M45" s="521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4"/>
      <c r="Y45" s="525"/>
      <c r="Z45" s="523"/>
      <c r="AA45" s="526"/>
      <c r="AB45" s="541"/>
      <c r="AC45" s="608">
        <v>342</v>
      </c>
      <c r="AD45" s="609"/>
      <c r="AE45" s="609"/>
      <c r="AF45" s="610"/>
      <c r="AG45" s="613"/>
      <c r="AH45" s="613"/>
      <c r="AI45" s="649" t="str">
        <f>IF(AG45 ="","",AG45*AC45)</f>
        <v/>
      </c>
      <c r="AJ45" s="650"/>
      <c r="AK45" s="650"/>
      <c r="AL45" s="651"/>
      <c r="AM45" s="57"/>
      <c r="AQ45" s="608">
        <v>249</v>
      </c>
      <c r="AR45" s="609"/>
      <c r="AS45" s="609"/>
      <c r="AT45" s="610"/>
    </row>
    <row r="46" spans="6:46" ht="15" customHeight="1" x14ac:dyDescent="0.25">
      <c r="F46" s="827"/>
      <c r="G46" s="211"/>
      <c r="H46" s="42" t="s">
        <v>441</v>
      </c>
      <c r="I46" s="43"/>
      <c r="J46" s="210"/>
      <c r="K46" s="521"/>
      <c r="L46" s="522" t="s">
        <v>826</v>
      </c>
      <c r="M46" s="521"/>
      <c r="N46" s="523"/>
      <c r="O46" s="523"/>
      <c r="P46" s="523"/>
      <c r="Q46" s="523"/>
      <c r="R46" s="523"/>
      <c r="S46" s="523"/>
      <c r="T46" s="523"/>
      <c r="U46" s="523"/>
      <c r="V46" s="527"/>
      <c r="W46" s="527"/>
      <c r="X46" s="528"/>
      <c r="Y46" s="529"/>
      <c r="Z46" s="527"/>
      <c r="AA46" s="530"/>
      <c r="AB46" s="542"/>
      <c r="AC46" s="608">
        <v>1065</v>
      </c>
      <c r="AD46" s="609"/>
      <c r="AE46" s="609"/>
      <c r="AF46" s="610"/>
      <c r="AG46" s="613"/>
      <c r="AH46" s="613"/>
      <c r="AI46" s="649" t="str">
        <f t="shared" ref="AI46:AI55" si="1">IF(AG46 ="","",AG46*AC46)</f>
        <v/>
      </c>
      <c r="AJ46" s="650"/>
      <c r="AK46" s="650"/>
      <c r="AL46" s="651"/>
      <c r="AM46" s="57"/>
      <c r="AQ46" s="608">
        <v>868</v>
      </c>
      <c r="AR46" s="609"/>
      <c r="AS46" s="609"/>
      <c r="AT46" s="610"/>
    </row>
    <row r="47" spans="6:46" ht="15" customHeight="1" thickBot="1" x14ac:dyDescent="0.3">
      <c r="F47" s="828"/>
      <c r="G47" s="267"/>
      <c r="H47" s="126" t="s">
        <v>442</v>
      </c>
      <c r="I47" s="127"/>
      <c r="J47" s="268"/>
      <c r="K47" s="540"/>
      <c r="L47" s="543" t="s">
        <v>827</v>
      </c>
      <c r="M47" s="540"/>
      <c r="N47" s="539"/>
      <c r="O47" s="539"/>
      <c r="P47" s="539"/>
      <c r="Q47" s="539"/>
      <c r="R47" s="539"/>
      <c r="S47" s="539"/>
      <c r="T47" s="539"/>
      <c r="U47" s="539"/>
      <c r="V47" s="539"/>
      <c r="W47" s="539"/>
      <c r="X47" s="543"/>
      <c r="Y47" s="544"/>
      <c r="Z47" s="539"/>
      <c r="AA47" s="545"/>
      <c r="AB47" s="546"/>
      <c r="AC47" s="619">
        <v>152</v>
      </c>
      <c r="AD47" s="620"/>
      <c r="AE47" s="620"/>
      <c r="AF47" s="621"/>
      <c r="AG47" s="661"/>
      <c r="AH47" s="661"/>
      <c r="AI47" s="654" t="str">
        <f t="shared" si="1"/>
        <v/>
      </c>
      <c r="AJ47" s="655"/>
      <c r="AK47" s="655"/>
      <c r="AL47" s="656"/>
      <c r="AM47" s="57"/>
      <c r="AQ47" s="619">
        <v>119</v>
      </c>
      <c r="AR47" s="620"/>
      <c r="AS47" s="620"/>
      <c r="AT47" s="621"/>
    </row>
    <row r="48" spans="6:46" ht="15" customHeight="1" x14ac:dyDescent="0.3">
      <c r="F48" s="823"/>
      <c r="G48" s="262" t="s">
        <v>443</v>
      </c>
      <c r="H48" s="110"/>
      <c r="I48" s="92"/>
      <c r="J48" s="263"/>
      <c r="K48" s="110"/>
      <c r="L48" s="93" t="s">
        <v>12</v>
      </c>
      <c r="M48" s="110"/>
      <c r="N48" s="94"/>
      <c r="O48" s="114"/>
      <c r="P48" s="114"/>
      <c r="Q48" s="114"/>
      <c r="R48" s="114"/>
      <c r="S48" s="114"/>
      <c r="T48" s="133"/>
      <c r="U48" s="133"/>
      <c r="V48" s="133"/>
      <c r="W48" s="133"/>
      <c r="X48" s="134"/>
      <c r="Y48" s="135"/>
      <c r="Z48" s="133"/>
      <c r="AA48" s="136"/>
      <c r="AB48" s="137"/>
      <c r="AC48" s="628">
        <v>1232</v>
      </c>
      <c r="AD48" s="629"/>
      <c r="AE48" s="629"/>
      <c r="AF48" s="630"/>
      <c r="AG48" s="660"/>
      <c r="AH48" s="660"/>
      <c r="AI48" s="645" t="str">
        <f t="shared" si="1"/>
        <v/>
      </c>
      <c r="AJ48" s="646"/>
      <c r="AK48" s="646"/>
      <c r="AL48" s="647"/>
      <c r="AM48" s="57"/>
      <c r="AQ48" s="628">
        <v>981</v>
      </c>
      <c r="AR48" s="629"/>
      <c r="AS48" s="629"/>
      <c r="AT48" s="630"/>
    </row>
    <row r="49" spans="6:46" ht="15" customHeight="1" x14ac:dyDescent="0.25">
      <c r="F49" s="824"/>
      <c r="G49" s="209"/>
      <c r="H49" s="42" t="s">
        <v>444</v>
      </c>
      <c r="I49" s="43"/>
      <c r="J49" s="210"/>
      <c r="K49" s="521"/>
      <c r="L49" s="522" t="s">
        <v>721</v>
      </c>
      <c r="M49" s="521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522"/>
      <c r="Y49" s="374"/>
      <c r="Z49" s="42"/>
      <c r="AA49" s="375"/>
      <c r="AB49" s="384"/>
      <c r="AC49" s="608">
        <v>941</v>
      </c>
      <c r="AD49" s="609"/>
      <c r="AE49" s="609"/>
      <c r="AF49" s="610"/>
      <c r="AG49" s="613"/>
      <c r="AH49" s="613"/>
      <c r="AI49" s="649" t="str">
        <f t="shared" si="1"/>
        <v/>
      </c>
      <c r="AJ49" s="650"/>
      <c r="AK49" s="650"/>
      <c r="AL49" s="651"/>
      <c r="AM49" s="57"/>
      <c r="AQ49" s="608">
        <v>791</v>
      </c>
      <c r="AR49" s="609"/>
      <c r="AS49" s="609"/>
      <c r="AT49" s="610"/>
    </row>
    <row r="50" spans="6:46" ht="15" customHeight="1" x14ac:dyDescent="0.25">
      <c r="F50" s="824"/>
      <c r="G50" s="209"/>
      <c r="H50" s="45" t="s">
        <v>445</v>
      </c>
      <c r="I50" s="43"/>
      <c r="J50" s="212"/>
      <c r="K50" s="521"/>
      <c r="L50" s="522" t="s">
        <v>888</v>
      </c>
      <c r="M50" s="521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522"/>
      <c r="Y50" s="374"/>
      <c r="Z50" s="42"/>
      <c r="AA50" s="375"/>
      <c r="AB50" s="384"/>
      <c r="AC50" s="608">
        <v>142</v>
      </c>
      <c r="AD50" s="609"/>
      <c r="AE50" s="609"/>
      <c r="AF50" s="610"/>
      <c r="AG50" s="613"/>
      <c r="AH50" s="613"/>
      <c r="AI50" s="649" t="str">
        <f t="shared" si="1"/>
        <v/>
      </c>
      <c r="AJ50" s="650"/>
      <c r="AK50" s="650"/>
      <c r="AL50" s="651"/>
      <c r="AM50" s="57"/>
      <c r="AQ50" s="608">
        <v>113</v>
      </c>
      <c r="AR50" s="609"/>
      <c r="AS50" s="609"/>
      <c r="AT50" s="610"/>
    </row>
    <row r="51" spans="6:46" ht="15" customHeight="1" x14ac:dyDescent="0.25">
      <c r="F51" s="824"/>
      <c r="G51" s="209"/>
      <c r="H51" s="42" t="s">
        <v>593</v>
      </c>
      <c r="I51" s="43"/>
      <c r="J51" s="210"/>
      <c r="K51" s="521"/>
      <c r="L51" s="524" t="s">
        <v>723</v>
      </c>
      <c r="M51" s="521"/>
      <c r="N51" s="523"/>
      <c r="O51" s="523"/>
      <c r="P51" s="523"/>
      <c r="Q51" s="523"/>
      <c r="R51" s="523"/>
      <c r="S51" s="523"/>
      <c r="T51" s="523"/>
      <c r="U51" s="523"/>
      <c r="V51" s="523"/>
      <c r="W51" s="523"/>
      <c r="X51" s="524"/>
      <c r="Y51" s="525"/>
      <c r="Z51" s="523"/>
      <c r="AA51" s="526"/>
      <c r="AB51" s="541"/>
      <c r="AC51" s="608">
        <v>653</v>
      </c>
      <c r="AD51" s="609"/>
      <c r="AE51" s="609"/>
      <c r="AF51" s="610"/>
      <c r="AG51" s="613"/>
      <c r="AH51" s="613"/>
      <c r="AI51" s="649" t="str">
        <f t="shared" ref="AI51:AI53" si="2">IF(AG51 ="","",AG51*AC51)</f>
        <v/>
      </c>
      <c r="AJ51" s="650"/>
      <c r="AK51" s="650"/>
      <c r="AL51" s="651"/>
      <c r="AM51" s="57"/>
      <c r="AQ51" s="608">
        <v>549</v>
      </c>
      <c r="AR51" s="609"/>
      <c r="AS51" s="609"/>
      <c r="AT51" s="610"/>
    </row>
    <row r="52" spans="6:46" ht="15" customHeight="1" x14ac:dyDescent="0.25">
      <c r="F52" s="824"/>
      <c r="G52" s="209"/>
      <c r="H52" s="45" t="s">
        <v>594</v>
      </c>
      <c r="I52" s="43"/>
      <c r="J52" s="212"/>
      <c r="K52" s="521"/>
      <c r="L52" s="524" t="s">
        <v>889</v>
      </c>
      <c r="M52" s="521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4"/>
      <c r="Y52" s="525"/>
      <c r="Z52" s="523"/>
      <c r="AA52" s="526"/>
      <c r="AB52" s="541"/>
      <c r="AC52" s="608">
        <v>81</v>
      </c>
      <c r="AD52" s="609"/>
      <c r="AE52" s="609"/>
      <c r="AF52" s="610"/>
      <c r="AG52" s="613"/>
      <c r="AH52" s="613"/>
      <c r="AI52" s="649" t="str">
        <f t="shared" si="2"/>
        <v/>
      </c>
      <c r="AJ52" s="650"/>
      <c r="AK52" s="650"/>
      <c r="AL52" s="651"/>
      <c r="AM52" s="57"/>
      <c r="AQ52" s="608">
        <v>65</v>
      </c>
      <c r="AR52" s="609"/>
      <c r="AS52" s="609"/>
      <c r="AT52" s="610"/>
    </row>
    <row r="53" spans="6:46" ht="15" customHeight="1" x14ac:dyDescent="0.25">
      <c r="F53" s="824"/>
      <c r="G53" s="209"/>
      <c r="H53" s="45" t="s">
        <v>595</v>
      </c>
      <c r="I53" s="43"/>
      <c r="J53" s="212"/>
      <c r="K53" s="521"/>
      <c r="L53" s="524" t="s">
        <v>725</v>
      </c>
      <c r="M53" s="521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4"/>
      <c r="Y53" s="525"/>
      <c r="Z53" s="523"/>
      <c r="AA53" s="526"/>
      <c r="AB53" s="541"/>
      <c r="AC53" s="608">
        <f t="shared" ref="AC53" si="3">AQ53*(1+$AC$18)</f>
        <v>653.30999999999995</v>
      </c>
      <c r="AD53" s="609"/>
      <c r="AE53" s="609"/>
      <c r="AF53" s="610"/>
      <c r="AG53" s="613"/>
      <c r="AH53" s="613"/>
      <c r="AI53" s="649" t="str">
        <f t="shared" si="2"/>
        <v/>
      </c>
      <c r="AJ53" s="650"/>
      <c r="AK53" s="650"/>
      <c r="AL53" s="651"/>
      <c r="AM53" s="57"/>
      <c r="AQ53" s="608">
        <v>549</v>
      </c>
      <c r="AR53" s="609"/>
      <c r="AS53" s="609"/>
      <c r="AT53" s="610"/>
    </row>
    <row r="54" spans="6:46" ht="15" customHeight="1" x14ac:dyDescent="0.25">
      <c r="F54" s="824"/>
      <c r="G54" s="209"/>
      <c r="H54" s="45" t="s">
        <v>596</v>
      </c>
      <c r="I54" s="43"/>
      <c r="J54" s="212"/>
      <c r="K54" s="521"/>
      <c r="L54" s="524" t="s">
        <v>890</v>
      </c>
      <c r="M54" s="521"/>
      <c r="N54" s="523"/>
      <c r="O54" s="523"/>
      <c r="P54" s="523"/>
      <c r="Q54" s="523"/>
      <c r="R54" s="523"/>
      <c r="S54" s="523"/>
      <c r="T54" s="523"/>
      <c r="U54" s="523"/>
      <c r="V54" s="523"/>
      <c r="W54" s="523"/>
      <c r="X54" s="524"/>
      <c r="Y54" s="525"/>
      <c r="Z54" s="523"/>
      <c r="AA54" s="526"/>
      <c r="AB54" s="541"/>
      <c r="AC54" s="608">
        <v>81</v>
      </c>
      <c r="AD54" s="609"/>
      <c r="AE54" s="609"/>
      <c r="AF54" s="610"/>
      <c r="AG54" s="613"/>
      <c r="AH54" s="613"/>
      <c r="AI54" s="649" t="str">
        <f t="shared" si="1"/>
        <v/>
      </c>
      <c r="AJ54" s="650"/>
      <c r="AK54" s="650"/>
      <c r="AL54" s="651"/>
      <c r="AM54" s="57"/>
      <c r="AQ54" s="608">
        <v>65</v>
      </c>
      <c r="AR54" s="609"/>
      <c r="AS54" s="609"/>
      <c r="AT54" s="610"/>
    </row>
    <row r="55" spans="6:46" ht="15" customHeight="1" thickBot="1" x14ac:dyDescent="0.3">
      <c r="F55" s="825"/>
      <c r="G55" s="267"/>
      <c r="H55" s="269" t="s">
        <v>446</v>
      </c>
      <c r="I55" s="127"/>
      <c r="J55" s="268"/>
      <c r="K55" s="521"/>
      <c r="L55" s="380" t="s">
        <v>832</v>
      </c>
      <c r="M55" s="521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522"/>
      <c r="Y55" s="374"/>
      <c r="Z55" s="42"/>
      <c r="AA55" s="375"/>
      <c r="AB55" s="384"/>
      <c r="AC55" s="619">
        <v>565</v>
      </c>
      <c r="AD55" s="620"/>
      <c r="AE55" s="620"/>
      <c r="AF55" s="621"/>
      <c r="AG55" s="661"/>
      <c r="AH55" s="661"/>
      <c r="AI55" s="654" t="str">
        <f t="shared" si="1"/>
        <v/>
      </c>
      <c r="AJ55" s="655"/>
      <c r="AK55" s="655"/>
      <c r="AL55" s="656"/>
      <c r="AM55" s="57"/>
      <c r="AQ55" s="619">
        <v>451</v>
      </c>
      <c r="AR55" s="620"/>
      <c r="AS55" s="620"/>
      <c r="AT55" s="621"/>
    </row>
    <row r="56" spans="6:46" ht="15" customHeight="1" x14ac:dyDescent="0.25">
      <c r="F56" s="3"/>
      <c r="G56" s="3"/>
      <c r="H56" s="3"/>
      <c r="I56" s="3"/>
      <c r="AC56" s="3"/>
      <c r="AD56" s="3"/>
      <c r="AE56" s="3"/>
      <c r="AI56" s="34"/>
      <c r="AJ56" s="34"/>
      <c r="AK56" s="34"/>
      <c r="AL56" s="34"/>
      <c r="AQ56" s="3"/>
      <c r="AR56" s="3"/>
      <c r="AS56" s="3"/>
    </row>
    <row r="57" spans="6:46" s="18" customFormat="1" ht="21" customHeight="1" thickBot="1" x14ac:dyDescent="0.35">
      <c r="F57" s="35" t="s">
        <v>13</v>
      </c>
      <c r="G57" s="19"/>
      <c r="H57" s="19"/>
      <c r="I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0"/>
      <c r="AC57" s="21"/>
      <c r="AD57" s="21"/>
      <c r="AE57" s="21"/>
      <c r="AF57" s="22"/>
      <c r="AG57" s="23"/>
      <c r="AH57" s="24"/>
      <c r="AI57" s="25"/>
      <c r="AJ57" s="25"/>
      <c r="AK57" s="26"/>
      <c r="AL57" s="26"/>
      <c r="AQ57" s="21"/>
      <c r="AR57" s="21"/>
      <c r="AS57" s="21"/>
      <c r="AT57" s="22"/>
    </row>
    <row r="58" spans="6:46" ht="15" customHeight="1" x14ac:dyDescent="0.25">
      <c r="F58" s="657"/>
      <c r="G58" s="270" t="s">
        <v>589</v>
      </c>
      <c r="H58" s="130"/>
      <c r="I58" s="131"/>
      <c r="J58" s="271"/>
      <c r="K58" s="131"/>
      <c r="L58" s="144" t="s">
        <v>14</v>
      </c>
      <c r="M58" s="131"/>
      <c r="N58" s="114"/>
      <c r="O58" s="114"/>
      <c r="P58" s="114"/>
      <c r="Q58" s="114"/>
      <c r="R58" s="114"/>
      <c r="S58" s="114"/>
      <c r="T58" s="114"/>
      <c r="U58" s="133"/>
      <c r="V58" s="133"/>
      <c r="W58" s="133"/>
      <c r="X58" s="134"/>
      <c r="Y58" s="135"/>
      <c r="Z58" s="133"/>
      <c r="AA58" s="136"/>
      <c r="AB58" s="137"/>
      <c r="AC58" s="628">
        <f>AQ58*(1+$AC$18)</f>
        <v>0</v>
      </c>
      <c r="AD58" s="629"/>
      <c r="AE58" s="629"/>
      <c r="AF58" s="630"/>
      <c r="AG58" s="660"/>
      <c r="AH58" s="660"/>
      <c r="AI58" s="645" t="str">
        <f>IF(AG58 ="","",AG58*AC58)</f>
        <v/>
      </c>
      <c r="AJ58" s="646"/>
      <c r="AK58" s="646"/>
      <c r="AL58" s="647"/>
      <c r="AM58" s="57"/>
      <c r="AQ58" s="628">
        <v>0</v>
      </c>
      <c r="AR58" s="629"/>
      <c r="AS58" s="629"/>
      <c r="AT58" s="630"/>
    </row>
    <row r="59" spans="6:46" ht="15" customHeight="1" x14ac:dyDescent="0.25">
      <c r="F59" s="658"/>
      <c r="G59" s="213" t="s">
        <v>590</v>
      </c>
      <c r="H59" s="28"/>
      <c r="I59" s="29"/>
      <c r="J59" s="206"/>
      <c r="K59" s="29"/>
      <c r="L59" s="30" t="s">
        <v>414</v>
      </c>
      <c r="M59" s="29"/>
      <c r="N59" s="31"/>
      <c r="O59" s="31"/>
      <c r="P59" s="31"/>
      <c r="Q59" s="31"/>
      <c r="R59" s="31"/>
      <c r="S59" s="31"/>
      <c r="T59" s="31"/>
      <c r="U59" s="45"/>
      <c r="V59" s="45"/>
      <c r="W59" s="45"/>
      <c r="X59" s="46"/>
      <c r="Y59" s="47"/>
      <c r="Z59" s="45"/>
      <c r="AA59" s="48"/>
      <c r="AB59" s="138"/>
      <c r="AC59" s="608">
        <f>AQ59*(1+$AC$18)</f>
        <v>0</v>
      </c>
      <c r="AD59" s="609"/>
      <c r="AE59" s="609"/>
      <c r="AF59" s="610"/>
      <c r="AG59" s="613"/>
      <c r="AH59" s="613"/>
      <c r="AI59" s="649" t="str">
        <f>IF(AG59 ="","",AG59*AC59)</f>
        <v/>
      </c>
      <c r="AJ59" s="650"/>
      <c r="AK59" s="650"/>
      <c r="AL59" s="651"/>
      <c r="AM59" s="57"/>
      <c r="AQ59" s="608">
        <v>0</v>
      </c>
      <c r="AR59" s="609"/>
      <c r="AS59" s="609"/>
      <c r="AT59" s="610"/>
    </row>
    <row r="60" spans="6:46" ht="15" customHeight="1" x14ac:dyDescent="0.25">
      <c r="F60" s="658"/>
      <c r="G60" s="213" t="s">
        <v>591</v>
      </c>
      <c r="H60" s="28"/>
      <c r="I60" s="29"/>
      <c r="J60" s="206"/>
      <c r="K60" s="29"/>
      <c r="L60" s="30" t="s">
        <v>415</v>
      </c>
      <c r="M60" s="29"/>
      <c r="N60" s="31"/>
      <c r="O60" s="31"/>
      <c r="P60" s="31"/>
      <c r="Q60" s="31"/>
      <c r="R60" s="31"/>
      <c r="S60" s="31"/>
      <c r="T60" s="31"/>
      <c r="U60" s="45"/>
      <c r="V60" s="45"/>
      <c r="W60" s="45"/>
      <c r="X60" s="46"/>
      <c r="Y60" s="47"/>
      <c r="Z60" s="45"/>
      <c r="AA60" s="48"/>
      <c r="AB60" s="138"/>
      <c r="AC60" s="608">
        <v>205</v>
      </c>
      <c r="AD60" s="609"/>
      <c r="AE60" s="609"/>
      <c r="AF60" s="610"/>
      <c r="AG60" s="613"/>
      <c r="AH60" s="613"/>
      <c r="AI60" s="649" t="str">
        <f>IF(AG60 ="","",AG60*AC60)</f>
        <v/>
      </c>
      <c r="AJ60" s="650"/>
      <c r="AK60" s="650"/>
      <c r="AL60" s="651"/>
      <c r="AM60" s="57"/>
      <c r="AQ60" s="608">
        <v>161</v>
      </c>
      <c r="AR60" s="609"/>
      <c r="AS60" s="609"/>
      <c r="AT60" s="610"/>
    </row>
    <row r="61" spans="6:46" ht="15" customHeight="1" thickBot="1" x14ac:dyDescent="0.3">
      <c r="F61" s="659"/>
      <c r="G61" s="272" t="s">
        <v>592</v>
      </c>
      <c r="H61" s="97"/>
      <c r="I61" s="98"/>
      <c r="J61" s="265"/>
      <c r="K61" s="98"/>
      <c r="L61" s="99" t="s">
        <v>416</v>
      </c>
      <c r="M61" s="98"/>
      <c r="N61" s="97"/>
      <c r="O61" s="97"/>
      <c r="P61" s="97"/>
      <c r="Q61" s="97"/>
      <c r="R61" s="97"/>
      <c r="S61" s="97"/>
      <c r="T61" s="97"/>
      <c r="U61" s="126"/>
      <c r="V61" s="126"/>
      <c r="W61" s="126"/>
      <c r="X61" s="140"/>
      <c r="Y61" s="141"/>
      <c r="Z61" s="126"/>
      <c r="AA61" s="142"/>
      <c r="AB61" s="143"/>
      <c r="AC61" s="619">
        <v>205</v>
      </c>
      <c r="AD61" s="620"/>
      <c r="AE61" s="620"/>
      <c r="AF61" s="621"/>
      <c r="AG61" s="661"/>
      <c r="AH61" s="661"/>
      <c r="AI61" s="654" t="str">
        <f>IF(AG61 ="","",AG61*AC61)</f>
        <v/>
      </c>
      <c r="AJ61" s="655"/>
      <c r="AK61" s="655"/>
      <c r="AL61" s="656"/>
      <c r="AM61" s="57"/>
      <c r="AQ61" s="619">
        <v>161</v>
      </c>
      <c r="AR61" s="620"/>
      <c r="AS61" s="620"/>
      <c r="AT61" s="621"/>
    </row>
    <row r="62" spans="6:46" ht="15" customHeight="1" x14ac:dyDescent="0.25"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Q62" s="3"/>
      <c r="AR62" s="3"/>
      <c r="AS62" s="3"/>
      <c r="AT62" s="3"/>
    </row>
    <row r="63" spans="6:46" ht="15" customHeight="1" x14ac:dyDescent="0.25"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Q63" s="3"/>
      <c r="AR63" s="3"/>
      <c r="AS63" s="3"/>
      <c r="AT63" s="3"/>
    </row>
    <row r="64" spans="6:46" ht="15" customHeight="1" x14ac:dyDescent="0.25"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803" t="s">
        <v>15</v>
      </c>
      <c r="W64" s="803"/>
      <c r="X64" s="803"/>
      <c r="Y64" s="803"/>
      <c r="Z64" s="803"/>
      <c r="AA64" s="803"/>
      <c r="AB64" s="803"/>
      <c r="AC64" s="803"/>
      <c r="AD64" s="803"/>
      <c r="AE64" s="803"/>
      <c r="AF64" s="803"/>
      <c r="AG64" s="803"/>
      <c r="AH64" s="803"/>
      <c r="AI64" s="803"/>
      <c r="AJ64" s="803"/>
      <c r="AK64" s="803"/>
      <c r="AL64" s="803"/>
    </row>
    <row r="65" spans="1:46" ht="8.1" customHeight="1" x14ac:dyDescent="0.25">
      <c r="A65" s="196" t="s">
        <v>0</v>
      </c>
      <c r="B65" s="197"/>
      <c r="C65" s="197"/>
      <c r="D65" s="197"/>
      <c r="E65" s="197"/>
      <c r="F65" s="197"/>
      <c r="G65" s="197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9"/>
      <c r="X65" s="196" t="s">
        <v>1</v>
      </c>
      <c r="Y65" s="197"/>
      <c r="Z65" s="198"/>
      <c r="AA65" s="198"/>
      <c r="AB65" s="199"/>
      <c r="AC65" s="631" t="s">
        <v>343</v>
      </c>
      <c r="AD65" s="632"/>
      <c r="AE65" s="632"/>
      <c r="AF65" s="633"/>
      <c r="AG65" s="662" t="s">
        <v>2</v>
      </c>
      <c r="AH65" s="663"/>
      <c r="AI65" s="702" t="s">
        <v>3</v>
      </c>
      <c r="AJ65" s="703"/>
      <c r="AK65" s="703"/>
      <c r="AL65" s="704"/>
      <c r="AQ65" s="631" t="s">
        <v>32</v>
      </c>
      <c r="AR65" s="632"/>
      <c r="AS65" s="632"/>
      <c r="AT65" s="633"/>
    </row>
    <row r="66" spans="1:46" ht="8.1" customHeight="1" x14ac:dyDescent="0.25">
      <c r="A66" s="711" t="s">
        <v>465</v>
      </c>
      <c r="B66" s="712"/>
      <c r="C66" s="712"/>
      <c r="D66" s="712"/>
      <c r="E66" s="712"/>
      <c r="F66" s="712"/>
      <c r="G66" s="712"/>
      <c r="H66" s="712"/>
      <c r="I66" s="712"/>
      <c r="J66" s="712"/>
      <c r="K66" s="712"/>
      <c r="L66" s="712"/>
      <c r="M66" s="712"/>
      <c r="N66" s="712"/>
      <c r="O66" s="712"/>
      <c r="P66" s="712"/>
      <c r="Q66" s="712"/>
      <c r="R66" s="712"/>
      <c r="S66" s="712"/>
      <c r="T66" s="712"/>
      <c r="U66" s="712"/>
      <c r="V66" s="712"/>
      <c r="W66" s="713"/>
      <c r="X66" s="717" t="s">
        <v>4</v>
      </c>
      <c r="Y66" s="718"/>
      <c r="Z66" s="718"/>
      <c r="AA66" s="718"/>
      <c r="AB66" s="719"/>
      <c r="AC66" s="634"/>
      <c r="AD66" s="635"/>
      <c r="AE66" s="635"/>
      <c r="AF66" s="636"/>
      <c r="AG66" s="664"/>
      <c r="AH66" s="665"/>
      <c r="AI66" s="705"/>
      <c r="AJ66" s="706"/>
      <c r="AK66" s="706"/>
      <c r="AL66" s="707"/>
      <c r="AQ66" s="634"/>
      <c r="AR66" s="635"/>
      <c r="AS66" s="635"/>
      <c r="AT66" s="636"/>
    </row>
    <row r="67" spans="1:46" ht="8.1" customHeight="1" x14ac:dyDescent="0.25">
      <c r="A67" s="711"/>
      <c r="B67" s="712"/>
      <c r="C67" s="712"/>
      <c r="D67" s="712"/>
      <c r="E67" s="712"/>
      <c r="F67" s="712"/>
      <c r="G67" s="712"/>
      <c r="H67" s="712"/>
      <c r="I67" s="712"/>
      <c r="J67" s="712"/>
      <c r="K67" s="712"/>
      <c r="L67" s="712"/>
      <c r="M67" s="712"/>
      <c r="N67" s="712"/>
      <c r="O67" s="712"/>
      <c r="P67" s="712"/>
      <c r="Q67" s="712"/>
      <c r="R67" s="712"/>
      <c r="S67" s="712"/>
      <c r="T67" s="712"/>
      <c r="U67" s="712"/>
      <c r="V67" s="712"/>
      <c r="W67" s="713"/>
      <c r="X67" s="717"/>
      <c r="Y67" s="718"/>
      <c r="Z67" s="718"/>
      <c r="AA67" s="718"/>
      <c r="AB67" s="719"/>
      <c r="AC67" s="634"/>
      <c r="AD67" s="635"/>
      <c r="AE67" s="635"/>
      <c r="AF67" s="636"/>
      <c r="AG67" s="664"/>
      <c r="AH67" s="665"/>
      <c r="AI67" s="705"/>
      <c r="AJ67" s="706"/>
      <c r="AK67" s="706"/>
      <c r="AL67" s="707"/>
      <c r="AQ67" s="634"/>
      <c r="AR67" s="635"/>
      <c r="AS67" s="635"/>
      <c r="AT67" s="636"/>
    </row>
    <row r="68" spans="1:46" ht="8.1" customHeight="1" x14ac:dyDescent="0.25">
      <c r="A68" s="714"/>
      <c r="B68" s="715"/>
      <c r="C68" s="715"/>
      <c r="D68" s="715"/>
      <c r="E68" s="715"/>
      <c r="F68" s="715"/>
      <c r="G68" s="715"/>
      <c r="H68" s="715"/>
      <c r="I68" s="715"/>
      <c r="J68" s="715"/>
      <c r="K68" s="715"/>
      <c r="L68" s="715"/>
      <c r="M68" s="715"/>
      <c r="N68" s="715"/>
      <c r="O68" s="715"/>
      <c r="P68" s="715"/>
      <c r="Q68" s="715"/>
      <c r="R68" s="715"/>
      <c r="S68" s="715"/>
      <c r="T68" s="715"/>
      <c r="U68" s="715"/>
      <c r="V68" s="715"/>
      <c r="W68" s="716"/>
      <c r="X68" s="720"/>
      <c r="Y68" s="721"/>
      <c r="Z68" s="721"/>
      <c r="AA68" s="721"/>
      <c r="AB68" s="722"/>
      <c r="AC68" s="637"/>
      <c r="AD68" s="638"/>
      <c r="AE68" s="638"/>
      <c r="AF68" s="639"/>
      <c r="AG68" s="666"/>
      <c r="AH68" s="667"/>
      <c r="AI68" s="708"/>
      <c r="AJ68" s="709"/>
      <c r="AK68" s="709"/>
      <c r="AL68" s="710"/>
      <c r="AQ68" s="637"/>
      <c r="AR68" s="638"/>
      <c r="AS68" s="638"/>
      <c r="AT68" s="639"/>
    </row>
    <row r="69" spans="1:46" ht="15" customHeight="1" x14ac:dyDescent="0.25"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5"/>
      <c r="Z69" s="5"/>
      <c r="AA69" s="5"/>
      <c r="AB69" s="5"/>
      <c r="AC69" s="625">
        <f>AC18</f>
        <v>0.19</v>
      </c>
      <c r="AD69" s="626"/>
      <c r="AE69" s="626"/>
      <c r="AF69" s="627"/>
      <c r="AG69" s="8"/>
      <c r="AH69" s="8"/>
      <c r="AI69" s="9"/>
      <c r="AJ69" s="9"/>
      <c r="AK69" s="10"/>
      <c r="AL69" s="11"/>
      <c r="AQ69" s="200"/>
      <c r="AR69" s="201"/>
      <c r="AS69" s="201"/>
      <c r="AT69" s="201"/>
    </row>
    <row r="70" spans="1:46" ht="15" customHeight="1" thickBot="1" x14ac:dyDescent="0.3">
      <c r="F70" s="59" t="s">
        <v>16</v>
      </c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Q70" s="60"/>
      <c r="AR70" s="60"/>
      <c r="AS70" s="60"/>
      <c r="AT70" s="60"/>
    </row>
    <row r="71" spans="1:46" ht="15" customHeight="1" x14ac:dyDescent="0.25">
      <c r="F71" s="224"/>
      <c r="G71" s="225" t="s">
        <v>447</v>
      </c>
      <c r="H71" s="226"/>
      <c r="I71" s="227"/>
      <c r="J71" s="228"/>
      <c r="K71" s="493"/>
      <c r="L71" s="494" t="s">
        <v>730</v>
      </c>
      <c r="M71" s="493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494"/>
      <c r="Y71" s="493"/>
      <c r="Z71" s="225"/>
      <c r="AA71" s="550"/>
      <c r="AB71" s="550"/>
      <c r="AC71" s="749">
        <v>947</v>
      </c>
      <c r="AD71" s="750"/>
      <c r="AE71" s="750"/>
      <c r="AF71" s="751"/>
      <c r="AG71" s="799"/>
      <c r="AH71" s="800"/>
      <c r="AI71" s="801" t="str">
        <f t="shared" ref="AI71:AI88" si="4">IF(AG71 ="","",AG71*AC71)</f>
        <v/>
      </c>
      <c r="AJ71" s="801"/>
      <c r="AK71" s="801"/>
      <c r="AL71" s="802"/>
      <c r="AM71" s="57"/>
      <c r="AQ71" s="749">
        <v>751</v>
      </c>
      <c r="AR71" s="750"/>
      <c r="AS71" s="750"/>
      <c r="AT71" s="751"/>
    </row>
    <row r="72" spans="1:46" ht="15" customHeight="1" thickBot="1" x14ac:dyDescent="0.3">
      <c r="F72" s="250"/>
      <c r="G72" s="259" t="s">
        <v>448</v>
      </c>
      <c r="H72" s="252"/>
      <c r="I72" s="253"/>
      <c r="J72" s="260"/>
      <c r="K72" s="511"/>
      <c r="L72" s="515" t="s">
        <v>731</v>
      </c>
      <c r="M72" s="511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515"/>
      <c r="Y72" s="511"/>
      <c r="Z72" s="259"/>
      <c r="AA72" s="551"/>
      <c r="AB72" s="551"/>
      <c r="AC72" s="743">
        <v>319</v>
      </c>
      <c r="AD72" s="744"/>
      <c r="AE72" s="744"/>
      <c r="AF72" s="745"/>
      <c r="AG72" s="809"/>
      <c r="AH72" s="810"/>
      <c r="AI72" s="812" t="str">
        <f t="shared" si="4"/>
        <v/>
      </c>
      <c r="AJ72" s="812"/>
      <c r="AK72" s="812"/>
      <c r="AL72" s="813"/>
      <c r="AM72" s="57"/>
      <c r="AQ72" s="743">
        <v>260</v>
      </c>
      <c r="AR72" s="744"/>
      <c r="AS72" s="744"/>
      <c r="AT72" s="745"/>
    </row>
    <row r="73" spans="1:46" ht="15" customHeight="1" thickBot="1" x14ac:dyDescent="0.3">
      <c r="F73" s="216"/>
      <c r="G73" s="217" t="s">
        <v>449</v>
      </c>
      <c r="H73" s="218"/>
      <c r="I73" s="219"/>
      <c r="J73" s="220"/>
      <c r="K73" s="489"/>
      <c r="L73" s="307" t="s">
        <v>876</v>
      </c>
      <c r="M73" s="489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7"/>
      <c r="Y73" s="489"/>
      <c r="Z73" s="306"/>
      <c r="AA73" s="552"/>
      <c r="AB73" s="552"/>
      <c r="AC73" s="816">
        <v>570</v>
      </c>
      <c r="AD73" s="817"/>
      <c r="AE73" s="817"/>
      <c r="AF73" s="818"/>
      <c r="AG73" s="819"/>
      <c r="AH73" s="820"/>
      <c r="AI73" s="821" t="str">
        <f t="shared" si="4"/>
        <v/>
      </c>
      <c r="AJ73" s="821"/>
      <c r="AK73" s="821"/>
      <c r="AL73" s="822"/>
      <c r="AM73" s="57"/>
      <c r="AQ73" s="816">
        <v>456</v>
      </c>
      <c r="AR73" s="817"/>
      <c r="AS73" s="817"/>
      <c r="AT73" s="818"/>
    </row>
    <row r="74" spans="1:46" ht="15" customHeight="1" x14ac:dyDescent="0.25">
      <c r="F74" s="224"/>
      <c r="G74" s="225" t="s">
        <v>450</v>
      </c>
      <c r="H74" s="226"/>
      <c r="I74" s="227"/>
      <c r="J74" s="228"/>
      <c r="K74" s="493"/>
      <c r="L74" s="494" t="s">
        <v>735</v>
      </c>
      <c r="M74" s="493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494"/>
      <c r="Y74" s="493"/>
      <c r="Z74" s="225"/>
      <c r="AA74" s="550"/>
      <c r="AB74" s="550"/>
      <c r="AC74" s="749">
        <v>1053</v>
      </c>
      <c r="AD74" s="750"/>
      <c r="AE74" s="750"/>
      <c r="AF74" s="751"/>
      <c r="AG74" s="799"/>
      <c r="AH74" s="800"/>
      <c r="AI74" s="801" t="str">
        <f t="shared" si="4"/>
        <v/>
      </c>
      <c r="AJ74" s="801"/>
      <c r="AK74" s="801"/>
      <c r="AL74" s="802"/>
      <c r="AM74" s="57"/>
      <c r="AQ74" s="749">
        <v>836</v>
      </c>
      <c r="AR74" s="750"/>
      <c r="AS74" s="750"/>
      <c r="AT74" s="751"/>
    </row>
    <row r="75" spans="1:46" ht="15" customHeight="1" x14ac:dyDescent="0.25">
      <c r="F75" s="234"/>
      <c r="G75" s="235" t="s">
        <v>451</v>
      </c>
      <c r="H75" s="236"/>
      <c r="I75" s="237"/>
      <c r="J75" s="238"/>
      <c r="K75" s="499"/>
      <c r="L75" s="500" t="s">
        <v>736</v>
      </c>
      <c r="M75" s="499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500"/>
      <c r="Y75" s="499"/>
      <c r="Z75" s="235"/>
      <c r="AA75" s="553"/>
      <c r="AB75" s="553"/>
      <c r="AC75" s="740">
        <v>1451</v>
      </c>
      <c r="AD75" s="741"/>
      <c r="AE75" s="741"/>
      <c r="AF75" s="742"/>
      <c r="AG75" s="795"/>
      <c r="AH75" s="796"/>
      <c r="AI75" s="797" t="str">
        <f t="shared" si="4"/>
        <v/>
      </c>
      <c r="AJ75" s="797"/>
      <c r="AK75" s="797"/>
      <c r="AL75" s="798"/>
      <c r="AM75" s="57"/>
      <c r="AQ75" s="740">
        <v>1149</v>
      </c>
      <c r="AR75" s="741"/>
      <c r="AS75" s="741"/>
      <c r="AT75" s="742"/>
    </row>
    <row r="76" spans="1:46" ht="15" customHeight="1" x14ac:dyDescent="0.25">
      <c r="F76" s="234"/>
      <c r="G76" s="235" t="s">
        <v>452</v>
      </c>
      <c r="H76" s="236"/>
      <c r="I76" s="237"/>
      <c r="J76" s="238"/>
      <c r="K76" s="499"/>
      <c r="L76" s="500" t="s">
        <v>737</v>
      </c>
      <c r="M76" s="499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500"/>
      <c r="Y76" s="499"/>
      <c r="Z76" s="235"/>
      <c r="AA76" s="553"/>
      <c r="AB76" s="553"/>
      <c r="AC76" s="740">
        <v>180</v>
      </c>
      <c r="AD76" s="741"/>
      <c r="AE76" s="741"/>
      <c r="AF76" s="742"/>
      <c r="AG76" s="795"/>
      <c r="AH76" s="796"/>
      <c r="AI76" s="797" t="str">
        <f t="shared" si="4"/>
        <v/>
      </c>
      <c r="AJ76" s="797"/>
      <c r="AK76" s="797"/>
      <c r="AL76" s="798"/>
      <c r="AM76" s="57"/>
      <c r="AQ76" s="740">
        <v>145</v>
      </c>
      <c r="AR76" s="741"/>
      <c r="AS76" s="741"/>
      <c r="AT76" s="742"/>
    </row>
    <row r="77" spans="1:46" ht="15" customHeight="1" x14ac:dyDescent="0.25">
      <c r="F77" s="244"/>
      <c r="G77" s="235" t="s">
        <v>453</v>
      </c>
      <c r="H77" s="236"/>
      <c r="I77" s="237"/>
      <c r="J77" s="238"/>
      <c r="K77" s="499"/>
      <c r="L77" s="500" t="s">
        <v>813</v>
      </c>
      <c r="M77" s="505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5"/>
      <c r="Y77" s="505"/>
      <c r="Z77" s="554"/>
      <c r="AA77" s="556"/>
      <c r="AB77" s="556"/>
      <c r="AC77" s="740">
        <v>546</v>
      </c>
      <c r="AD77" s="741"/>
      <c r="AE77" s="741"/>
      <c r="AF77" s="742"/>
      <c r="AG77" s="795"/>
      <c r="AH77" s="796"/>
      <c r="AI77" s="797" t="str">
        <f t="shared" si="4"/>
        <v/>
      </c>
      <c r="AJ77" s="797"/>
      <c r="AK77" s="797"/>
      <c r="AL77" s="798"/>
      <c r="AM77" s="57"/>
      <c r="AQ77" s="740">
        <v>441</v>
      </c>
      <c r="AR77" s="741"/>
      <c r="AS77" s="741"/>
      <c r="AT77" s="742"/>
    </row>
    <row r="78" spans="1:46" ht="15" customHeight="1" thickBot="1" x14ac:dyDescent="0.3">
      <c r="F78" s="250"/>
      <c r="G78" s="251" t="s">
        <v>454</v>
      </c>
      <c r="H78" s="252"/>
      <c r="I78" s="253"/>
      <c r="J78" s="254"/>
      <c r="K78" s="511"/>
      <c r="L78" s="515" t="s">
        <v>877</v>
      </c>
      <c r="M78" s="511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515"/>
      <c r="Y78" s="511"/>
      <c r="Z78" s="259"/>
      <c r="AA78" s="551"/>
      <c r="AB78" s="551"/>
      <c r="AC78" s="743">
        <v>929</v>
      </c>
      <c r="AD78" s="744"/>
      <c r="AE78" s="744"/>
      <c r="AF78" s="745"/>
      <c r="AG78" s="809"/>
      <c r="AH78" s="810"/>
      <c r="AI78" s="797" t="str">
        <f t="shared" si="4"/>
        <v/>
      </c>
      <c r="AJ78" s="797"/>
      <c r="AK78" s="797"/>
      <c r="AL78" s="798"/>
      <c r="AM78" s="57"/>
      <c r="AQ78" s="743">
        <v>744</v>
      </c>
      <c r="AR78" s="744"/>
      <c r="AS78" s="744"/>
      <c r="AT78" s="745"/>
    </row>
    <row r="79" spans="1:46" ht="15" customHeight="1" x14ac:dyDescent="0.25">
      <c r="F79" s="224"/>
      <c r="G79" s="230" t="s">
        <v>455</v>
      </c>
      <c r="H79" s="226"/>
      <c r="I79" s="227"/>
      <c r="J79" s="258"/>
      <c r="K79" s="493"/>
      <c r="L79" s="494" t="s">
        <v>744</v>
      </c>
      <c r="M79" s="493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494"/>
      <c r="Y79" s="493"/>
      <c r="Z79" s="225"/>
      <c r="AA79" s="550"/>
      <c r="AB79" s="550"/>
      <c r="AC79" s="749">
        <v>196</v>
      </c>
      <c r="AD79" s="750"/>
      <c r="AE79" s="750"/>
      <c r="AF79" s="751"/>
      <c r="AG79" s="799"/>
      <c r="AH79" s="800"/>
      <c r="AI79" s="801" t="str">
        <f t="shared" si="4"/>
        <v/>
      </c>
      <c r="AJ79" s="801"/>
      <c r="AK79" s="801"/>
      <c r="AL79" s="802"/>
      <c r="AM79" s="57"/>
      <c r="AQ79" s="749">
        <v>157</v>
      </c>
      <c r="AR79" s="750"/>
      <c r="AS79" s="750"/>
      <c r="AT79" s="751"/>
    </row>
    <row r="80" spans="1:46" ht="15" customHeight="1" x14ac:dyDescent="0.25">
      <c r="F80" s="234"/>
      <c r="G80" s="235" t="s">
        <v>456</v>
      </c>
      <c r="H80" s="236"/>
      <c r="I80" s="237"/>
      <c r="J80" s="238"/>
      <c r="K80" s="499"/>
      <c r="L80" s="500" t="s">
        <v>879</v>
      </c>
      <c r="M80" s="499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500"/>
      <c r="Y80" s="499"/>
      <c r="Z80" s="235"/>
      <c r="AA80" s="553"/>
      <c r="AB80" s="553"/>
      <c r="AC80" s="740">
        <v>14</v>
      </c>
      <c r="AD80" s="741"/>
      <c r="AE80" s="741"/>
      <c r="AF80" s="742"/>
      <c r="AG80" s="795"/>
      <c r="AH80" s="796"/>
      <c r="AI80" s="797" t="str">
        <f t="shared" si="4"/>
        <v/>
      </c>
      <c r="AJ80" s="797"/>
      <c r="AK80" s="797"/>
      <c r="AL80" s="798"/>
      <c r="AM80" s="57"/>
      <c r="AQ80" s="740">
        <v>11</v>
      </c>
      <c r="AR80" s="741"/>
      <c r="AS80" s="741"/>
      <c r="AT80" s="742"/>
    </row>
    <row r="81" spans="6:46" ht="15" customHeight="1" x14ac:dyDescent="0.25">
      <c r="F81" s="234"/>
      <c r="G81" s="235" t="s">
        <v>457</v>
      </c>
      <c r="H81" s="236"/>
      <c r="I81" s="237"/>
      <c r="J81" s="238"/>
      <c r="K81" s="499"/>
      <c r="L81" s="500" t="s">
        <v>880</v>
      </c>
      <c r="M81" s="499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500"/>
      <c r="Y81" s="499"/>
      <c r="Z81" s="235"/>
      <c r="AA81" s="553"/>
      <c r="AB81" s="553"/>
      <c r="AC81" s="740">
        <v>146</v>
      </c>
      <c r="AD81" s="741"/>
      <c r="AE81" s="741"/>
      <c r="AF81" s="742"/>
      <c r="AG81" s="795"/>
      <c r="AH81" s="796"/>
      <c r="AI81" s="797" t="str">
        <f t="shared" si="4"/>
        <v/>
      </c>
      <c r="AJ81" s="797"/>
      <c r="AK81" s="797"/>
      <c r="AL81" s="798"/>
      <c r="AM81" s="57"/>
      <c r="AQ81" s="740">
        <v>116</v>
      </c>
      <c r="AR81" s="741"/>
      <c r="AS81" s="741"/>
      <c r="AT81" s="742"/>
    </row>
    <row r="82" spans="6:46" ht="15" customHeight="1" x14ac:dyDescent="0.25">
      <c r="F82" s="234"/>
      <c r="G82" s="235" t="s">
        <v>458</v>
      </c>
      <c r="H82" s="236"/>
      <c r="I82" s="237"/>
      <c r="J82" s="238"/>
      <c r="K82" s="499"/>
      <c r="L82" s="500" t="s">
        <v>692</v>
      </c>
      <c r="M82" s="499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500"/>
      <c r="Y82" s="499"/>
      <c r="Z82" s="235"/>
      <c r="AA82" s="553"/>
      <c r="AB82" s="553"/>
      <c r="AC82" s="740">
        <v>56</v>
      </c>
      <c r="AD82" s="741"/>
      <c r="AE82" s="741"/>
      <c r="AF82" s="742"/>
      <c r="AG82" s="795"/>
      <c r="AH82" s="796"/>
      <c r="AI82" s="797" t="str">
        <f t="shared" si="4"/>
        <v/>
      </c>
      <c r="AJ82" s="797"/>
      <c r="AK82" s="797"/>
      <c r="AL82" s="798"/>
      <c r="AM82" s="57"/>
      <c r="AQ82" s="740">
        <v>44</v>
      </c>
      <c r="AR82" s="741"/>
      <c r="AS82" s="741"/>
      <c r="AT82" s="742"/>
    </row>
    <row r="83" spans="6:46" ht="15" customHeight="1" x14ac:dyDescent="0.25">
      <c r="F83" s="234"/>
      <c r="G83" s="235" t="s">
        <v>459</v>
      </c>
      <c r="H83" s="236"/>
      <c r="I83" s="237"/>
      <c r="J83" s="238"/>
      <c r="K83" s="499"/>
      <c r="L83" s="500" t="s">
        <v>881</v>
      </c>
      <c r="M83" s="499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500"/>
      <c r="Y83" s="499"/>
      <c r="Z83" s="235"/>
      <c r="AA83" s="553"/>
      <c r="AB83" s="553"/>
      <c r="AC83" s="740">
        <v>101</v>
      </c>
      <c r="AD83" s="741"/>
      <c r="AE83" s="741"/>
      <c r="AF83" s="742"/>
      <c r="AG83" s="795"/>
      <c r="AH83" s="796"/>
      <c r="AI83" s="797" t="str">
        <f t="shared" si="4"/>
        <v/>
      </c>
      <c r="AJ83" s="797"/>
      <c r="AK83" s="797"/>
      <c r="AL83" s="798"/>
      <c r="AM83" s="57"/>
      <c r="AQ83" s="740">
        <v>73</v>
      </c>
      <c r="AR83" s="741"/>
      <c r="AS83" s="741"/>
      <c r="AT83" s="742"/>
    </row>
    <row r="84" spans="6:46" ht="15" customHeight="1" x14ac:dyDescent="0.25">
      <c r="F84" s="234"/>
      <c r="G84" s="235" t="s">
        <v>460</v>
      </c>
      <c r="H84" s="236"/>
      <c r="I84" s="237"/>
      <c r="J84" s="238"/>
      <c r="K84" s="499"/>
      <c r="L84" s="500" t="s">
        <v>747</v>
      </c>
      <c r="M84" s="499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500"/>
      <c r="Y84" s="499"/>
      <c r="Z84" s="235"/>
      <c r="AA84" s="553"/>
      <c r="AB84" s="553"/>
      <c r="AC84" s="740">
        <v>1028</v>
      </c>
      <c r="AD84" s="741"/>
      <c r="AE84" s="741"/>
      <c r="AF84" s="742"/>
      <c r="AG84" s="795"/>
      <c r="AH84" s="796"/>
      <c r="AI84" s="797" t="str">
        <f t="shared" si="4"/>
        <v/>
      </c>
      <c r="AJ84" s="797"/>
      <c r="AK84" s="797"/>
      <c r="AL84" s="798"/>
      <c r="AM84" s="57"/>
      <c r="AQ84" s="740">
        <v>833</v>
      </c>
      <c r="AR84" s="741"/>
      <c r="AS84" s="741"/>
      <c r="AT84" s="742"/>
    </row>
    <row r="85" spans="6:46" ht="15" customHeight="1" x14ac:dyDescent="0.25">
      <c r="F85" s="234"/>
      <c r="G85" s="235" t="s">
        <v>461</v>
      </c>
      <c r="H85" s="236"/>
      <c r="I85" s="237"/>
      <c r="J85" s="238"/>
      <c r="K85" s="499"/>
      <c r="L85" s="500" t="s">
        <v>882</v>
      </c>
      <c r="M85" s="499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500"/>
      <c r="Y85" s="499"/>
      <c r="Z85" s="235"/>
      <c r="AA85" s="553"/>
      <c r="AB85" s="553"/>
      <c r="AC85" s="740">
        <v>142</v>
      </c>
      <c r="AD85" s="741"/>
      <c r="AE85" s="741"/>
      <c r="AF85" s="742"/>
      <c r="AG85" s="795"/>
      <c r="AH85" s="796"/>
      <c r="AI85" s="797" t="str">
        <f t="shared" si="4"/>
        <v/>
      </c>
      <c r="AJ85" s="797"/>
      <c r="AK85" s="797"/>
      <c r="AL85" s="798"/>
      <c r="AM85" s="57"/>
      <c r="AQ85" s="740">
        <v>116</v>
      </c>
      <c r="AR85" s="741"/>
      <c r="AS85" s="741"/>
      <c r="AT85" s="742"/>
    </row>
    <row r="86" spans="6:46" ht="15" customHeight="1" x14ac:dyDescent="0.25">
      <c r="F86" s="234"/>
      <c r="G86" s="235" t="s">
        <v>462</v>
      </c>
      <c r="H86" s="236"/>
      <c r="I86" s="237"/>
      <c r="J86" s="238"/>
      <c r="K86" s="499"/>
      <c r="L86" s="500" t="s">
        <v>883</v>
      </c>
      <c r="M86" s="499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500"/>
      <c r="Y86" s="499"/>
      <c r="Z86" s="235"/>
      <c r="AA86" s="553"/>
      <c r="AB86" s="553"/>
      <c r="AC86" s="740">
        <v>124</v>
      </c>
      <c r="AD86" s="741"/>
      <c r="AE86" s="741"/>
      <c r="AF86" s="742"/>
      <c r="AG86" s="795"/>
      <c r="AH86" s="796"/>
      <c r="AI86" s="797" t="str">
        <f t="shared" si="4"/>
        <v/>
      </c>
      <c r="AJ86" s="797"/>
      <c r="AK86" s="797"/>
      <c r="AL86" s="798"/>
      <c r="AM86" s="57"/>
      <c r="AQ86" s="740">
        <v>57</v>
      </c>
      <c r="AR86" s="741"/>
      <c r="AS86" s="741"/>
      <c r="AT86" s="742"/>
    </row>
    <row r="87" spans="6:46" ht="15" customHeight="1" x14ac:dyDescent="0.25">
      <c r="F87" s="234"/>
      <c r="G87" s="235" t="s">
        <v>463</v>
      </c>
      <c r="H87" s="236"/>
      <c r="I87" s="237"/>
      <c r="J87" s="238"/>
      <c r="K87" s="499"/>
      <c r="L87" s="500" t="s">
        <v>884</v>
      </c>
      <c r="M87" s="499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500"/>
      <c r="Y87" s="499"/>
      <c r="Z87" s="235"/>
      <c r="AA87" s="553"/>
      <c r="AB87" s="553"/>
      <c r="AC87" s="740">
        <v>1605</v>
      </c>
      <c r="AD87" s="741"/>
      <c r="AE87" s="741"/>
      <c r="AF87" s="742"/>
      <c r="AG87" s="795"/>
      <c r="AH87" s="796"/>
      <c r="AI87" s="797" t="str">
        <f t="shared" si="4"/>
        <v/>
      </c>
      <c r="AJ87" s="797"/>
      <c r="AK87" s="797"/>
      <c r="AL87" s="798"/>
      <c r="AM87" s="57"/>
      <c r="AQ87" s="740">
        <v>1285</v>
      </c>
      <c r="AR87" s="741"/>
      <c r="AS87" s="741"/>
      <c r="AT87" s="742"/>
    </row>
    <row r="88" spans="6:46" ht="15" customHeight="1" thickBot="1" x14ac:dyDescent="0.3">
      <c r="F88" s="250"/>
      <c r="G88" s="259" t="s">
        <v>464</v>
      </c>
      <c r="H88" s="252"/>
      <c r="I88" s="253"/>
      <c r="J88" s="260"/>
      <c r="K88" s="511"/>
      <c r="L88" s="515" t="s">
        <v>702</v>
      </c>
      <c r="M88" s="511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515"/>
      <c r="Y88" s="511"/>
      <c r="Z88" s="259"/>
      <c r="AA88" s="551"/>
      <c r="AB88" s="551"/>
      <c r="AC88" s="743">
        <v>252</v>
      </c>
      <c r="AD88" s="744"/>
      <c r="AE88" s="744"/>
      <c r="AF88" s="745"/>
      <c r="AG88" s="809"/>
      <c r="AH88" s="810"/>
      <c r="AI88" s="812" t="str">
        <f t="shared" si="4"/>
        <v/>
      </c>
      <c r="AJ88" s="812"/>
      <c r="AK88" s="812"/>
      <c r="AL88" s="813"/>
      <c r="AM88" s="57"/>
      <c r="AQ88" s="743">
        <v>201</v>
      </c>
      <c r="AR88" s="744"/>
      <c r="AS88" s="744"/>
      <c r="AT88" s="745"/>
    </row>
    <row r="89" spans="6:46" ht="21" customHeight="1" thickBot="1" x14ac:dyDescent="0.35">
      <c r="F89" s="3"/>
      <c r="G89" s="179" t="s">
        <v>20</v>
      </c>
      <c r="H89" s="3"/>
      <c r="I89" s="53"/>
      <c r="J89" s="180"/>
      <c r="K89" s="53"/>
      <c r="L89" s="181"/>
      <c r="M89" s="53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6"/>
      <c r="Y89" s="55"/>
      <c r="Z89" s="55"/>
      <c r="AA89" s="182"/>
      <c r="AB89" s="182"/>
      <c r="AC89" s="182"/>
      <c r="AD89" s="182"/>
      <c r="AE89" s="182"/>
      <c r="AF89" s="182"/>
      <c r="AG89" s="182"/>
      <c r="AH89" s="183" t="s">
        <v>21</v>
      </c>
      <c r="AI89" s="683">
        <f>SUM(AI21:AL61)+SUM(AI71:AL88)</f>
        <v>0</v>
      </c>
      <c r="AJ89" s="684"/>
      <c r="AK89" s="684"/>
      <c r="AL89" s="685"/>
      <c r="AM89" s="57"/>
      <c r="AQ89" s="182"/>
      <c r="AR89" s="182"/>
      <c r="AS89" s="182"/>
      <c r="AT89" s="182"/>
    </row>
    <row r="90" spans="6:46" ht="9" customHeight="1" thickBot="1" x14ac:dyDescent="0.3">
      <c r="F90" s="184"/>
      <c r="G90" s="686"/>
      <c r="H90" s="686"/>
      <c r="I90" s="686"/>
      <c r="J90" s="686"/>
      <c r="K90" s="686"/>
      <c r="L90" s="686"/>
      <c r="M90" s="686"/>
      <c r="N90" s="686"/>
      <c r="O90" s="686"/>
      <c r="P90" s="686"/>
      <c r="Q90" s="686"/>
      <c r="R90" s="686"/>
      <c r="S90" s="686"/>
      <c r="T90" s="686"/>
      <c r="U90" s="686"/>
      <c r="V90" s="686"/>
      <c r="W90" s="686"/>
      <c r="X90" s="686"/>
      <c r="Y90" s="686"/>
      <c r="Z90" s="686"/>
      <c r="AA90" s="686"/>
      <c r="AB90" s="687"/>
      <c r="AC90" s="628"/>
      <c r="AD90" s="629"/>
      <c r="AE90" s="629"/>
      <c r="AF90" s="630"/>
      <c r="AG90" s="660"/>
      <c r="AH90" s="644"/>
      <c r="AI90" s="688" t="str">
        <f>IF(AG90="","",AG90*AC90)</f>
        <v/>
      </c>
      <c r="AJ90" s="688"/>
      <c r="AK90" s="688"/>
      <c r="AL90" s="689"/>
      <c r="AM90" s="57"/>
      <c r="AQ90" s="628"/>
      <c r="AR90" s="629"/>
      <c r="AS90" s="629"/>
      <c r="AT90" s="630"/>
    </row>
    <row r="91" spans="6:46" ht="17.100000000000001" customHeight="1" x14ac:dyDescent="0.25">
      <c r="F91" s="185">
        <v>1</v>
      </c>
      <c r="G91" s="814" t="s">
        <v>752</v>
      </c>
      <c r="H91" s="814"/>
      <c r="I91" s="814"/>
      <c r="J91" s="814"/>
      <c r="K91" s="814"/>
      <c r="L91" s="814"/>
      <c r="M91" s="814"/>
      <c r="N91" s="814"/>
      <c r="O91" s="814"/>
      <c r="P91" s="814"/>
      <c r="Q91" s="814"/>
      <c r="R91" s="814"/>
      <c r="S91" s="814"/>
      <c r="T91" s="814"/>
      <c r="U91" s="814"/>
      <c r="V91" s="814"/>
      <c r="W91" s="814"/>
      <c r="X91" s="814"/>
      <c r="Y91" s="814"/>
      <c r="Z91" s="814"/>
      <c r="AA91" s="814"/>
      <c r="AB91" s="815"/>
      <c r="AC91" s="628">
        <v>8</v>
      </c>
      <c r="AD91" s="629"/>
      <c r="AE91" s="629"/>
      <c r="AF91" s="630"/>
      <c r="AG91" s="613"/>
      <c r="AH91" s="614"/>
      <c r="AI91" s="615" t="str">
        <f>IF(AG91="","",AG91*AC91)</f>
        <v/>
      </c>
      <c r="AJ91" s="615"/>
      <c r="AK91" s="615"/>
      <c r="AL91" s="616"/>
      <c r="AM91" s="57"/>
      <c r="AQ91" s="608"/>
      <c r="AR91" s="609"/>
      <c r="AS91" s="609"/>
      <c r="AT91" s="610"/>
    </row>
    <row r="92" spans="6:46" ht="17.100000000000001" customHeight="1" x14ac:dyDescent="0.25">
      <c r="F92" s="185">
        <v>2</v>
      </c>
      <c r="G92" s="681" t="s">
        <v>753</v>
      </c>
      <c r="H92" s="681"/>
      <c r="I92" s="681"/>
      <c r="J92" s="681"/>
      <c r="K92" s="681"/>
      <c r="L92" s="681"/>
      <c r="M92" s="681"/>
      <c r="N92" s="681"/>
      <c r="O92" s="681"/>
      <c r="P92" s="681"/>
      <c r="Q92" s="681"/>
      <c r="R92" s="681"/>
      <c r="S92" s="681"/>
      <c r="T92" s="681"/>
      <c r="U92" s="681"/>
      <c r="V92" s="681"/>
      <c r="W92" s="681"/>
      <c r="X92" s="681"/>
      <c r="Y92" s="681"/>
      <c r="Z92" s="681"/>
      <c r="AA92" s="681"/>
      <c r="AB92" s="682"/>
      <c r="AC92" s="608">
        <v>14</v>
      </c>
      <c r="AD92" s="609"/>
      <c r="AE92" s="609"/>
      <c r="AF92" s="610"/>
      <c r="AG92" s="613"/>
      <c r="AH92" s="614"/>
      <c r="AI92" s="615" t="str">
        <f>IF(AG92="","",AG92*AC92)</f>
        <v/>
      </c>
      <c r="AJ92" s="615"/>
      <c r="AK92" s="615"/>
      <c r="AL92" s="616"/>
      <c r="AM92" s="57"/>
      <c r="AQ92" s="608"/>
      <c r="AR92" s="609"/>
      <c r="AS92" s="609"/>
      <c r="AT92" s="610"/>
    </row>
    <row r="93" spans="6:46" ht="17.100000000000001" customHeight="1" x14ac:dyDescent="0.25">
      <c r="F93" s="185">
        <v>3</v>
      </c>
      <c r="G93" s="681" t="s">
        <v>848</v>
      </c>
      <c r="H93" s="681"/>
      <c r="I93" s="681"/>
      <c r="J93" s="681"/>
      <c r="K93" s="681"/>
      <c r="L93" s="681"/>
      <c r="M93" s="681"/>
      <c r="N93" s="681"/>
      <c r="O93" s="681"/>
      <c r="P93" s="681"/>
      <c r="Q93" s="681"/>
      <c r="R93" s="681"/>
      <c r="S93" s="681"/>
      <c r="T93" s="681"/>
      <c r="U93" s="681"/>
      <c r="V93" s="681"/>
      <c r="W93" s="681"/>
      <c r="X93" s="681"/>
      <c r="Y93" s="681"/>
      <c r="Z93" s="681"/>
      <c r="AA93" s="681"/>
      <c r="AB93" s="682"/>
      <c r="AC93" s="608">
        <v>275</v>
      </c>
      <c r="AD93" s="609"/>
      <c r="AE93" s="609"/>
      <c r="AF93" s="610"/>
      <c r="AG93" s="613"/>
      <c r="AH93" s="614"/>
      <c r="AI93" s="615" t="str">
        <f t="shared" ref="AI93:AI110" si="5">IF(AG93="","",AG93*AC93)</f>
        <v/>
      </c>
      <c r="AJ93" s="615"/>
      <c r="AK93" s="615"/>
      <c r="AL93" s="616"/>
      <c r="AM93" s="57"/>
      <c r="AQ93" s="608"/>
      <c r="AR93" s="609"/>
      <c r="AS93" s="609"/>
      <c r="AT93" s="610"/>
    </row>
    <row r="94" spans="6:46" ht="17.100000000000001" customHeight="1" x14ac:dyDescent="0.25">
      <c r="F94" s="185">
        <v>4</v>
      </c>
      <c r="G94" s="681" t="s">
        <v>1098</v>
      </c>
      <c r="H94" s="681"/>
      <c r="I94" s="681"/>
      <c r="J94" s="681"/>
      <c r="K94" s="681"/>
      <c r="L94" s="681"/>
      <c r="M94" s="681"/>
      <c r="N94" s="681"/>
      <c r="O94" s="681"/>
      <c r="P94" s="681"/>
      <c r="Q94" s="681"/>
      <c r="R94" s="681"/>
      <c r="S94" s="681"/>
      <c r="T94" s="681"/>
      <c r="U94" s="681"/>
      <c r="V94" s="681"/>
      <c r="W94" s="681"/>
      <c r="X94" s="681"/>
      <c r="Y94" s="681"/>
      <c r="Z94" s="681"/>
      <c r="AA94" s="681"/>
      <c r="AB94" s="682"/>
      <c r="AC94" s="608">
        <v>250</v>
      </c>
      <c r="AD94" s="609"/>
      <c r="AE94" s="609"/>
      <c r="AF94" s="610"/>
      <c r="AG94" s="613"/>
      <c r="AH94" s="614"/>
      <c r="AI94" s="615" t="str">
        <f t="shared" si="5"/>
        <v/>
      </c>
      <c r="AJ94" s="615"/>
      <c r="AK94" s="615"/>
      <c r="AL94" s="616"/>
      <c r="AM94" s="57"/>
      <c r="AQ94" s="608"/>
      <c r="AR94" s="609"/>
      <c r="AS94" s="609"/>
      <c r="AT94" s="610"/>
    </row>
    <row r="95" spans="6:46" ht="17.100000000000001" customHeight="1" x14ac:dyDescent="0.25">
      <c r="F95" s="185">
        <v>5</v>
      </c>
      <c r="G95" s="681" t="s">
        <v>1111</v>
      </c>
      <c r="H95" s="681"/>
      <c r="I95" s="681"/>
      <c r="J95" s="681"/>
      <c r="K95" s="681"/>
      <c r="L95" s="681"/>
      <c r="M95" s="681"/>
      <c r="N95" s="681"/>
      <c r="O95" s="681"/>
      <c r="P95" s="681"/>
      <c r="Q95" s="681"/>
      <c r="R95" s="681"/>
      <c r="S95" s="681"/>
      <c r="T95" s="681"/>
      <c r="U95" s="681"/>
      <c r="V95" s="681"/>
      <c r="W95" s="681"/>
      <c r="X95" s="681"/>
      <c r="Y95" s="681"/>
      <c r="Z95" s="681"/>
      <c r="AA95" s="681"/>
      <c r="AB95" s="682"/>
      <c r="AC95" s="608">
        <v>1650</v>
      </c>
      <c r="AD95" s="609"/>
      <c r="AE95" s="609"/>
      <c r="AF95" s="610"/>
      <c r="AG95" s="613"/>
      <c r="AH95" s="614"/>
      <c r="AI95" s="615" t="str">
        <f t="shared" si="5"/>
        <v/>
      </c>
      <c r="AJ95" s="615"/>
      <c r="AK95" s="615"/>
      <c r="AL95" s="616"/>
      <c r="AM95" s="57"/>
      <c r="AQ95" s="608"/>
      <c r="AR95" s="609"/>
      <c r="AS95" s="609"/>
      <c r="AT95" s="610"/>
    </row>
    <row r="96" spans="6:46" ht="17.100000000000001" customHeight="1" x14ac:dyDescent="0.25">
      <c r="F96" s="185">
        <v>6</v>
      </c>
      <c r="G96" s="681" t="s">
        <v>1099</v>
      </c>
      <c r="H96" s="681"/>
      <c r="I96" s="681"/>
      <c r="J96" s="681"/>
      <c r="K96" s="681"/>
      <c r="L96" s="681"/>
      <c r="M96" s="681"/>
      <c r="N96" s="681"/>
      <c r="O96" s="681"/>
      <c r="P96" s="681"/>
      <c r="Q96" s="681"/>
      <c r="R96" s="681"/>
      <c r="S96" s="681"/>
      <c r="T96" s="681"/>
      <c r="U96" s="681"/>
      <c r="V96" s="681"/>
      <c r="W96" s="681"/>
      <c r="X96" s="681"/>
      <c r="Y96" s="681"/>
      <c r="Z96" s="681"/>
      <c r="AA96" s="681"/>
      <c r="AB96" s="682"/>
      <c r="AC96" s="608">
        <v>2150</v>
      </c>
      <c r="AD96" s="609"/>
      <c r="AE96" s="609"/>
      <c r="AF96" s="610"/>
      <c r="AG96" s="613"/>
      <c r="AH96" s="614"/>
      <c r="AI96" s="615" t="str">
        <f t="shared" si="5"/>
        <v/>
      </c>
      <c r="AJ96" s="615"/>
      <c r="AK96" s="615"/>
      <c r="AL96" s="616"/>
      <c r="AM96" s="57"/>
      <c r="AQ96" s="608"/>
      <c r="AR96" s="609"/>
      <c r="AS96" s="609"/>
      <c r="AT96" s="610"/>
    </row>
    <row r="97" spans="6:46" ht="17.100000000000001" customHeight="1" x14ac:dyDescent="0.25">
      <c r="F97" s="185">
        <v>7</v>
      </c>
      <c r="G97" s="681" t="s">
        <v>1096</v>
      </c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2"/>
      <c r="AC97" s="608">
        <v>23096</v>
      </c>
      <c r="AD97" s="609"/>
      <c r="AE97" s="609"/>
      <c r="AF97" s="610"/>
      <c r="AG97" s="613"/>
      <c r="AH97" s="614"/>
      <c r="AI97" s="615" t="str">
        <f t="shared" si="5"/>
        <v/>
      </c>
      <c r="AJ97" s="615"/>
      <c r="AK97" s="615"/>
      <c r="AL97" s="616"/>
      <c r="AM97" s="57"/>
      <c r="AQ97" s="608"/>
      <c r="AR97" s="609"/>
      <c r="AS97" s="609"/>
      <c r="AT97" s="610"/>
    </row>
    <row r="98" spans="6:46" ht="17.100000000000001" customHeight="1" x14ac:dyDescent="0.25">
      <c r="F98" s="185">
        <v>8</v>
      </c>
      <c r="G98" s="681" t="s">
        <v>1097</v>
      </c>
      <c r="H98" s="681"/>
      <c r="I98" s="681"/>
      <c r="J98" s="681"/>
      <c r="K98" s="681"/>
      <c r="L98" s="681"/>
      <c r="M98" s="681"/>
      <c r="N98" s="681"/>
      <c r="O98" s="681"/>
      <c r="P98" s="681"/>
      <c r="Q98" s="681"/>
      <c r="R98" s="681"/>
      <c r="S98" s="681"/>
      <c r="T98" s="681"/>
      <c r="U98" s="681"/>
      <c r="V98" s="681"/>
      <c r="W98" s="681"/>
      <c r="X98" s="681"/>
      <c r="Y98" s="681"/>
      <c r="Z98" s="681"/>
      <c r="AA98" s="681"/>
      <c r="AB98" s="682"/>
      <c r="AC98" s="608">
        <v>24256</v>
      </c>
      <c r="AD98" s="609"/>
      <c r="AE98" s="609"/>
      <c r="AF98" s="610"/>
      <c r="AG98" s="613"/>
      <c r="AH98" s="614"/>
      <c r="AI98" s="615" t="str">
        <f t="shared" si="5"/>
        <v/>
      </c>
      <c r="AJ98" s="615"/>
      <c r="AK98" s="615"/>
      <c r="AL98" s="616"/>
      <c r="AM98" s="57"/>
      <c r="AQ98" s="608"/>
      <c r="AR98" s="609"/>
      <c r="AS98" s="609"/>
      <c r="AT98" s="610"/>
    </row>
    <row r="99" spans="6:46" ht="17.100000000000001" customHeight="1" x14ac:dyDescent="0.25">
      <c r="F99" s="185">
        <v>9</v>
      </c>
      <c r="G99" s="681" t="s">
        <v>757</v>
      </c>
      <c r="H99" s="681"/>
      <c r="I99" s="681"/>
      <c r="J99" s="681"/>
      <c r="K99" s="681"/>
      <c r="L99" s="681"/>
      <c r="M99" s="681"/>
      <c r="N99" s="681"/>
      <c r="O99" s="681"/>
      <c r="P99" s="681"/>
      <c r="Q99" s="681"/>
      <c r="R99" s="681"/>
      <c r="S99" s="681"/>
      <c r="T99" s="681"/>
      <c r="U99" s="681"/>
      <c r="V99" s="681"/>
      <c r="W99" s="681"/>
      <c r="X99" s="681"/>
      <c r="Y99" s="681"/>
      <c r="Z99" s="681"/>
      <c r="AA99" s="681"/>
      <c r="AB99" s="682"/>
      <c r="AC99" s="608">
        <v>120</v>
      </c>
      <c r="AD99" s="609"/>
      <c r="AE99" s="609"/>
      <c r="AF99" s="610"/>
      <c r="AG99" s="613"/>
      <c r="AH99" s="614"/>
      <c r="AI99" s="615" t="str">
        <f t="shared" si="5"/>
        <v/>
      </c>
      <c r="AJ99" s="615"/>
      <c r="AK99" s="615"/>
      <c r="AL99" s="616"/>
      <c r="AM99" s="57"/>
      <c r="AQ99" s="608"/>
      <c r="AR99" s="609"/>
      <c r="AS99" s="609"/>
      <c r="AT99" s="610"/>
    </row>
    <row r="100" spans="6:46" ht="17.100000000000001" customHeight="1" x14ac:dyDescent="0.25">
      <c r="F100" s="185">
        <v>10</v>
      </c>
      <c r="G100" s="681" t="s">
        <v>850</v>
      </c>
      <c r="H100" s="681"/>
      <c r="I100" s="681"/>
      <c r="J100" s="681"/>
      <c r="K100" s="681"/>
      <c r="L100" s="681"/>
      <c r="M100" s="681"/>
      <c r="N100" s="681"/>
      <c r="O100" s="681"/>
      <c r="P100" s="681"/>
      <c r="Q100" s="681"/>
      <c r="R100" s="681"/>
      <c r="S100" s="681"/>
      <c r="T100" s="681"/>
      <c r="U100" s="681"/>
      <c r="V100" s="681"/>
      <c r="W100" s="681"/>
      <c r="X100" s="681"/>
      <c r="Y100" s="681"/>
      <c r="Z100" s="681"/>
      <c r="AA100" s="681"/>
      <c r="AB100" s="682"/>
      <c r="AC100" s="608">
        <v>650</v>
      </c>
      <c r="AD100" s="609"/>
      <c r="AE100" s="609"/>
      <c r="AF100" s="610"/>
      <c r="AG100" s="613"/>
      <c r="AH100" s="614"/>
      <c r="AI100" s="615" t="str">
        <f t="shared" si="5"/>
        <v/>
      </c>
      <c r="AJ100" s="615"/>
      <c r="AK100" s="615"/>
      <c r="AL100" s="616"/>
      <c r="AM100" s="57"/>
      <c r="AQ100" s="608"/>
      <c r="AR100" s="609"/>
      <c r="AS100" s="609"/>
      <c r="AT100" s="610"/>
    </row>
    <row r="101" spans="6:46" ht="17.100000000000001" customHeight="1" x14ac:dyDescent="0.25">
      <c r="F101" s="185">
        <v>11</v>
      </c>
      <c r="G101" s="681" t="s">
        <v>886</v>
      </c>
      <c r="H101" s="681"/>
      <c r="I101" s="681"/>
      <c r="J101" s="681"/>
      <c r="K101" s="681"/>
      <c r="L101" s="681"/>
      <c r="M101" s="681"/>
      <c r="N101" s="681"/>
      <c r="O101" s="681"/>
      <c r="P101" s="681"/>
      <c r="Q101" s="681"/>
      <c r="R101" s="681"/>
      <c r="S101" s="681"/>
      <c r="T101" s="681"/>
      <c r="U101" s="681"/>
      <c r="V101" s="681"/>
      <c r="W101" s="681"/>
      <c r="X101" s="681"/>
      <c r="Y101" s="681"/>
      <c r="Z101" s="681"/>
      <c r="AA101" s="681"/>
      <c r="AB101" s="682"/>
      <c r="AC101" s="608">
        <v>1300</v>
      </c>
      <c r="AD101" s="609"/>
      <c r="AE101" s="609"/>
      <c r="AF101" s="610"/>
      <c r="AG101" s="613"/>
      <c r="AH101" s="614"/>
      <c r="AI101" s="615" t="str">
        <f t="shared" si="5"/>
        <v/>
      </c>
      <c r="AJ101" s="615"/>
      <c r="AK101" s="615"/>
      <c r="AL101" s="616"/>
      <c r="AM101" s="57"/>
      <c r="AQ101" s="608"/>
      <c r="AR101" s="609"/>
      <c r="AS101" s="609"/>
      <c r="AT101" s="610"/>
    </row>
    <row r="102" spans="6:46" ht="17.100000000000001" customHeight="1" x14ac:dyDescent="0.25">
      <c r="F102" s="185">
        <v>12</v>
      </c>
      <c r="G102" s="681"/>
      <c r="H102" s="681"/>
      <c r="I102" s="681"/>
      <c r="J102" s="681"/>
      <c r="K102" s="681"/>
      <c r="L102" s="681"/>
      <c r="M102" s="681"/>
      <c r="N102" s="681"/>
      <c r="O102" s="681"/>
      <c r="P102" s="681"/>
      <c r="Q102" s="681"/>
      <c r="R102" s="681"/>
      <c r="S102" s="681"/>
      <c r="T102" s="681"/>
      <c r="U102" s="681"/>
      <c r="V102" s="681"/>
      <c r="W102" s="681"/>
      <c r="X102" s="681"/>
      <c r="Y102" s="681"/>
      <c r="Z102" s="681"/>
      <c r="AA102" s="681"/>
      <c r="AB102" s="682"/>
      <c r="AC102" s="608"/>
      <c r="AD102" s="609"/>
      <c r="AE102" s="609"/>
      <c r="AF102" s="610"/>
      <c r="AG102" s="613"/>
      <c r="AH102" s="614"/>
      <c r="AI102" s="615" t="str">
        <f t="shared" si="5"/>
        <v/>
      </c>
      <c r="AJ102" s="615"/>
      <c r="AK102" s="615"/>
      <c r="AL102" s="616"/>
      <c r="AM102" s="57"/>
      <c r="AQ102" s="608"/>
      <c r="AR102" s="609"/>
      <c r="AS102" s="609"/>
      <c r="AT102" s="610"/>
    </row>
    <row r="103" spans="6:46" ht="17.100000000000001" customHeight="1" x14ac:dyDescent="0.25">
      <c r="F103" s="185">
        <v>13</v>
      </c>
      <c r="G103" s="681" t="s">
        <v>1127</v>
      </c>
      <c r="H103" s="681"/>
      <c r="I103" s="681"/>
      <c r="J103" s="681"/>
      <c r="K103" s="681"/>
      <c r="L103" s="681"/>
      <c r="M103" s="681"/>
      <c r="N103" s="681"/>
      <c r="O103" s="681"/>
      <c r="P103" s="681"/>
      <c r="Q103" s="681"/>
      <c r="R103" s="681"/>
      <c r="S103" s="681"/>
      <c r="T103" s="681"/>
      <c r="U103" s="681"/>
      <c r="V103" s="681"/>
      <c r="W103" s="681"/>
      <c r="X103" s="681"/>
      <c r="Y103" s="681"/>
      <c r="Z103" s="681"/>
      <c r="AA103" s="681"/>
      <c r="AB103" s="682"/>
      <c r="AC103" s="608">
        <v>5394</v>
      </c>
      <c r="AD103" s="609"/>
      <c r="AE103" s="609"/>
      <c r="AF103" s="610"/>
      <c r="AG103" s="613"/>
      <c r="AH103" s="614"/>
      <c r="AI103" s="615" t="str">
        <f t="shared" si="5"/>
        <v/>
      </c>
      <c r="AJ103" s="615"/>
      <c r="AK103" s="615"/>
      <c r="AL103" s="616"/>
      <c r="AM103" s="57"/>
      <c r="AQ103" s="608"/>
      <c r="AR103" s="609"/>
      <c r="AS103" s="609"/>
      <c r="AT103" s="610"/>
    </row>
    <row r="104" spans="6:46" ht="17.100000000000001" customHeight="1" x14ac:dyDescent="0.25">
      <c r="F104" s="185">
        <v>14</v>
      </c>
      <c r="G104" s="681" t="s">
        <v>708</v>
      </c>
      <c r="H104" s="681"/>
      <c r="I104" s="681"/>
      <c r="J104" s="681"/>
      <c r="K104" s="681"/>
      <c r="L104" s="681"/>
      <c r="M104" s="681"/>
      <c r="N104" s="681"/>
      <c r="O104" s="681"/>
      <c r="P104" s="681"/>
      <c r="Q104" s="681"/>
      <c r="R104" s="681"/>
      <c r="S104" s="681"/>
      <c r="T104" s="681"/>
      <c r="U104" s="681"/>
      <c r="V104" s="681"/>
      <c r="W104" s="681"/>
      <c r="X104" s="681"/>
      <c r="Y104" s="681"/>
      <c r="Z104" s="681"/>
      <c r="AA104" s="681"/>
      <c r="AB104" s="682"/>
      <c r="AC104" s="608">
        <v>1250</v>
      </c>
      <c r="AD104" s="609"/>
      <c r="AE104" s="609"/>
      <c r="AF104" s="610"/>
      <c r="AG104" s="613"/>
      <c r="AH104" s="614"/>
      <c r="AI104" s="615" t="str">
        <f t="shared" si="5"/>
        <v/>
      </c>
      <c r="AJ104" s="615"/>
      <c r="AK104" s="615"/>
      <c r="AL104" s="616"/>
      <c r="AM104" s="57"/>
      <c r="AQ104" s="608"/>
      <c r="AR104" s="609"/>
      <c r="AS104" s="609"/>
      <c r="AT104" s="610"/>
    </row>
    <row r="105" spans="6:46" ht="17.100000000000001" customHeight="1" x14ac:dyDescent="0.25">
      <c r="F105" s="185">
        <v>15</v>
      </c>
      <c r="G105" s="681" t="s">
        <v>709</v>
      </c>
      <c r="H105" s="681"/>
      <c r="I105" s="681"/>
      <c r="J105" s="681"/>
      <c r="K105" s="681"/>
      <c r="L105" s="681"/>
      <c r="M105" s="681"/>
      <c r="N105" s="681"/>
      <c r="O105" s="681"/>
      <c r="P105" s="681"/>
      <c r="Q105" s="681"/>
      <c r="R105" s="681"/>
      <c r="S105" s="681"/>
      <c r="T105" s="681"/>
      <c r="U105" s="681"/>
      <c r="V105" s="681"/>
      <c r="W105" s="681"/>
      <c r="X105" s="681"/>
      <c r="Y105" s="681"/>
      <c r="Z105" s="681"/>
      <c r="AA105" s="681"/>
      <c r="AB105" s="682"/>
      <c r="AC105" s="608">
        <v>900</v>
      </c>
      <c r="AD105" s="609"/>
      <c r="AE105" s="609"/>
      <c r="AF105" s="610"/>
      <c r="AG105" s="613"/>
      <c r="AH105" s="614"/>
      <c r="AI105" s="615" t="str">
        <f t="shared" si="5"/>
        <v/>
      </c>
      <c r="AJ105" s="615"/>
      <c r="AK105" s="615"/>
      <c r="AL105" s="616"/>
      <c r="AM105" s="57"/>
      <c r="AQ105" s="608"/>
      <c r="AR105" s="609"/>
      <c r="AS105" s="609"/>
      <c r="AT105" s="610"/>
    </row>
    <row r="106" spans="6:46" ht="17.100000000000001" customHeight="1" x14ac:dyDescent="0.25">
      <c r="F106" s="185">
        <v>16</v>
      </c>
      <c r="G106" s="617"/>
      <c r="H106" s="617"/>
      <c r="I106" s="617"/>
      <c r="J106" s="617"/>
      <c r="K106" s="617"/>
      <c r="L106" s="617"/>
      <c r="M106" s="617"/>
      <c r="N106" s="617"/>
      <c r="O106" s="617"/>
      <c r="P106" s="617"/>
      <c r="Q106" s="617"/>
      <c r="R106" s="617"/>
      <c r="S106" s="617"/>
      <c r="T106" s="617"/>
      <c r="U106" s="617"/>
      <c r="V106" s="617"/>
      <c r="W106" s="617"/>
      <c r="X106" s="617"/>
      <c r="Y106" s="617"/>
      <c r="Z106" s="617"/>
      <c r="AA106" s="617"/>
      <c r="AB106" s="618"/>
      <c r="AC106" s="608"/>
      <c r="AD106" s="609"/>
      <c r="AE106" s="609"/>
      <c r="AF106" s="610"/>
      <c r="AG106" s="613"/>
      <c r="AH106" s="614"/>
      <c r="AI106" s="615" t="str">
        <f t="shared" ref="AI106:AI107" si="6">IF(AG106="","",AG106*AC106)</f>
        <v/>
      </c>
      <c r="AJ106" s="615"/>
      <c r="AK106" s="615"/>
      <c r="AL106" s="616"/>
      <c r="AM106" s="57"/>
      <c r="AQ106" s="608"/>
      <c r="AR106" s="609"/>
      <c r="AS106" s="609"/>
      <c r="AT106" s="610"/>
    </row>
    <row r="107" spans="6:46" ht="17.100000000000001" customHeight="1" x14ac:dyDescent="0.25">
      <c r="F107" s="185">
        <v>17</v>
      </c>
      <c r="G107" s="681"/>
      <c r="H107" s="681"/>
      <c r="I107" s="681"/>
      <c r="J107" s="681"/>
      <c r="K107" s="681"/>
      <c r="L107" s="681"/>
      <c r="M107" s="681"/>
      <c r="N107" s="681"/>
      <c r="O107" s="681"/>
      <c r="P107" s="681"/>
      <c r="Q107" s="681"/>
      <c r="R107" s="681"/>
      <c r="S107" s="681"/>
      <c r="T107" s="681"/>
      <c r="U107" s="681"/>
      <c r="V107" s="681"/>
      <c r="W107" s="681"/>
      <c r="X107" s="681"/>
      <c r="Y107" s="681"/>
      <c r="Z107" s="681"/>
      <c r="AA107" s="681"/>
      <c r="AB107" s="682"/>
      <c r="AC107" s="608"/>
      <c r="AD107" s="609"/>
      <c r="AE107" s="609"/>
      <c r="AF107" s="610"/>
      <c r="AG107" s="613"/>
      <c r="AH107" s="614"/>
      <c r="AI107" s="615" t="str">
        <f t="shared" si="6"/>
        <v/>
      </c>
      <c r="AJ107" s="615"/>
      <c r="AK107" s="615"/>
      <c r="AL107" s="616"/>
      <c r="AM107" s="57"/>
      <c r="AQ107" s="608"/>
      <c r="AR107" s="609"/>
      <c r="AS107" s="609"/>
      <c r="AT107" s="610"/>
    </row>
    <row r="108" spans="6:46" ht="17.100000000000001" customHeight="1" x14ac:dyDescent="0.25">
      <c r="F108" s="185">
        <v>18</v>
      </c>
      <c r="G108" s="617"/>
      <c r="H108" s="617"/>
      <c r="I108" s="617"/>
      <c r="J108" s="617"/>
      <c r="K108" s="617"/>
      <c r="L108" s="617"/>
      <c r="M108" s="617"/>
      <c r="N108" s="617"/>
      <c r="O108" s="617"/>
      <c r="P108" s="617"/>
      <c r="Q108" s="617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8"/>
      <c r="AC108" s="608"/>
      <c r="AD108" s="609"/>
      <c r="AE108" s="609"/>
      <c r="AF108" s="610"/>
      <c r="AG108" s="613"/>
      <c r="AH108" s="614"/>
      <c r="AI108" s="615" t="str">
        <f t="shared" si="5"/>
        <v/>
      </c>
      <c r="AJ108" s="615"/>
      <c r="AK108" s="615"/>
      <c r="AL108" s="616"/>
      <c r="AM108" s="57"/>
      <c r="AQ108" s="608"/>
      <c r="AR108" s="609"/>
      <c r="AS108" s="609"/>
      <c r="AT108" s="610"/>
    </row>
    <row r="109" spans="6:46" ht="17.100000000000001" customHeight="1" x14ac:dyDescent="0.25">
      <c r="F109" s="185">
        <v>19</v>
      </c>
      <c r="G109" s="617"/>
      <c r="H109" s="617"/>
      <c r="I109" s="617"/>
      <c r="J109" s="617"/>
      <c r="K109" s="617"/>
      <c r="L109" s="617"/>
      <c r="M109" s="617"/>
      <c r="N109" s="617"/>
      <c r="O109" s="617"/>
      <c r="P109" s="617"/>
      <c r="Q109" s="617"/>
      <c r="R109" s="617"/>
      <c r="S109" s="617"/>
      <c r="T109" s="617"/>
      <c r="U109" s="617"/>
      <c r="V109" s="617"/>
      <c r="W109" s="617"/>
      <c r="X109" s="617"/>
      <c r="Y109" s="617"/>
      <c r="Z109" s="617"/>
      <c r="AA109" s="617"/>
      <c r="AB109" s="618"/>
      <c r="AC109" s="608"/>
      <c r="AD109" s="609"/>
      <c r="AE109" s="609"/>
      <c r="AF109" s="610"/>
      <c r="AG109" s="613"/>
      <c r="AH109" s="614"/>
      <c r="AI109" s="615" t="str">
        <f t="shared" si="5"/>
        <v/>
      </c>
      <c r="AJ109" s="615"/>
      <c r="AK109" s="615"/>
      <c r="AL109" s="616"/>
      <c r="AM109" s="57"/>
      <c r="AQ109" s="608"/>
      <c r="AR109" s="609"/>
      <c r="AS109" s="609"/>
      <c r="AT109" s="610"/>
    </row>
    <row r="110" spans="6:46" ht="17.100000000000001" customHeight="1" thickBot="1" x14ac:dyDescent="0.3">
      <c r="F110" s="186">
        <v>20</v>
      </c>
      <c r="G110" s="677"/>
      <c r="H110" s="677"/>
      <c r="I110" s="677"/>
      <c r="J110" s="677"/>
      <c r="K110" s="677"/>
      <c r="L110" s="677"/>
      <c r="M110" s="677"/>
      <c r="N110" s="677"/>
      <c r="O110" s="677"/>
      <c r="P110" s="677"/>
      <c r="Q110" s="677"/>
      <c r="R110" s="677"/>
      <c r="S110" s="677"/>
      <c r="T110" s="677"/>
      <c r="U110" s="677"/>
      <c r="V110" s="677"/>
      <c r="W110" s="677"/>
      <c r="X110" s="677"/>
      <c r="Y110" s="677"/>
      <c r="Z110" s="677"/>
      <c r="AA110" s="677"/>
      <c r="AB110" s="678"/>
      <c r="AC110" s="619"/>
      <c r="AD110" s="620"/>
      <c r="AE110" s="620"/>
      <c r="AF110" s="621"/>
      <c r="AG110" s="661"/>
      <c r="AH110" s="653"/>
      <c r="AI110" s="679" t="str">
        <f t="shared" si="5"/>
        <v/>
      </c>
      <c r="AJ110" s="679"/>
      <c r="AK110" s="679"/>
      <c r="AL110" s="680"/>
      <c r="AM110" s="57"/>
      <c r="AQ110" s="619"/>
      <c r="AR110" s="620"/>
      <c r="AS110" s="620"/>
      <c r="AT110" s="621"/>
    </row>
    <row r="111" spans="6:46" ht="21" customHeight="1" thickBot="1" x14ac:dyDescent="0.3">
      <c r="AH111" s="85" t="s">
        <v>344</v>
      </c>
      <c r="AI111" s="674">
        <f>SUM(AI89:AL110)</f>
        <v>0</v>
      </c>
      <c r="AJ111" s="675"/>
      <c r="AK111" s="675"/>
      <c r="AL111" s="676"/>
    </row>
    <row r="112" spans="6:46" ht="15.75" thickTop="1" x14ac:dyDescent="0.25"/>
  </sheetData>
  <protectedRanges>
    <protectedRange sqref="AI21:AJ41 AI71:AJ110 AI44:AJ55" name="Range1_1"/>
    <protectedRange sqref="AI58:AJ61" name="Range1_1_1"/>
  </protectedRanges>
  <mergeCells count="358">
    <mergeCell ref="AC53:AF53"/>
    <mergeCell ref="AG53:AH53"/>
    <mergeCell ref="AI53:AL53"/>
    <mergeCell ref="AC51:AF51"/>
    <mergeCell ref="AG51:AH51"/>
    <mergeCell ref="AI51:AL51"/>
    <mergeCell ref="AC52:AF52"/>
    <mergeCell ref="AG52:AH52"/>
    <mergeCell ref="AI52:AL52"/>
    <mergeCell ref="I9:W10"/>
    <mergeCell ref="X9:AF10"/>
    <mergeCell ref="AG9:AL10"/>
    <mergeCell ref="AC14:AF17"/>
    <mergeCell ref="AG14:AH17"/>
    <mergeCell ref="AI14:AL17"/>
    <mergeCell ref="I3:W4"/>
    <mergeCell ref="X3:AL4"/>
    <mergeCell ref="I6:W7"/>
    <mergeCell ref="X6:AB7"/>
    <mergeCell ref="AC6:AF7"/>
    <mergeCell ref="AG6:AL7"/>
    <mergeCell ref="AQ14:AT17"/>
    <mergeCell ref="A15:W17"/>
    <mergeCell ref="X15:AB17"/>
    <mergeCell ref="AC18:AF18"/>
    <mergeCell ref="F21:F25"/>
    <mergeCell ref="AC21:AF21"/>
    <mergeCell ref="AG21:AH21"/>
    <mergeCell ref="AI21:AL21"/>
    <mergeCell ref="AQ21:AT21"/>
    <mergeCell ref="AC22:AF22"/>
    <mergeCell ref="AC24:AF24"/>
    <mergeCell ref="AG24:AH24"/>
    <mergeCell ref="AI24:AL24"/>
    <mergeCell ref="AQ24:AT24"/>
    <mergeCell ref="AC25:AF25"/>
    <mergeCell ref="AG25:AH25"/>
    <mergeCell ref="AI25:AL25"/>
    <mergeCell ref="AQ25:AT25"/>
    <mergeCell ref="AG22:AH22"/>
    <mergeCell ref="AI22:AL22"/>
    <mergeCell ref="AQ22:AT22"/>
    <mergeCell ref="AC23:AF23"/>
    <mergeCell ref="AG23:AH23"/>
    <mergeCell ref="AI23:AL23"/>
    <mergeCell ref="AQ23:AT23"/>
    <mergeCell ref="F26:F31"/>
    <mergeCell ref="AC26:AF26"/>
    <mergeCell ref="AG26:AH26"/>
    <mergeCell ref="AI26:AL26"/>
    <mergeCell ref="AQ26:AT26"/>
    <mergeCell ref="AC27:AF27"/>
    <mergeCell ref="AG27:AH27"/>
    <mergeCell ref="AI27:AL27"/>
    <mergeCell ref="AQ27:AT27"/>
    <mergeCell ref="AC28:AF28"/>
    <mergeCell ref="AC30:AF30"/>
    <mergeCell ref="AG30:AH30"/>
    <mergeCell ref="AI30:AL30"/>
    <mergeCell ref="AQ30:AT30"/>
    <mergeCell ref="AC31:AF31"/>
    <mergeCell ref="AG31:AH31"/>
    <mergeCell ref="AI31:AL31"/>
    <mergeCell ref="AQ31:AT31"/>
    <mergeCell ref="AG28:AH28"/>
    <mergeCell ref="AI28:AL28"/>
    <mergeCell ref="AQ28:AT28"/>
    <mergeCell ref="AC29:AF29"/>
    <mergeCell ref="AG29:AH29"/>
    <mergeCell ref="AI29:AL29"/>
    <mergeCell ref="AQ29:AT29"/>
    <mergeCell ref="AG34:AH34"/>
    <mergeCell ref="AI34:AL34"/>
    <mergeCell ref="AQ34:AT34"/>
    <mergeCell ref="AC35:AF35"/>
    <mergeCell ref="AG35:AH35"/>
    <mergeCell ref="AI35:AL35"/>
    <mergeCell ref="AQ35:AT35"/>
    <mergeCell ref="F32:F36"/>
    <mergeCell ref="AC32:AF32"/>
    <mergeCell ref="AG32:AH32"/>
    <mergeCell ref="AI32:AL32"/>
    <mergeCell ref="AQ32:AT32"/>
    <mergeCell ref="AC33:AF33"/>
    <mergeCell ref="AG33:AH33"/>
    <mergeCell ref="AI33:AL33"/>
    <mergeCell ref="AQ33:AT33"/>
    <mergeCell ref="AC34:AF34"/>
    <mergeCell ref="AC36:AF36"/>
    <mergeCell ref="AG36:AH36"/>
    <mergeCell ref="AI36:AL36"/>
    <mergeCell ref="AQ36:AT36"/>
    <mergeCell ref="F37:F41"/>
    <mergeCell ref="AC37:AF37"/>
    <mergeCell ref="AG37:AH37"/>
    <mergeCell ref="AI37:AL37"/>
    <mergeCell ref="AQ37:AT37"/>
    <mergeCell ref="AC38:AF38"/>
    <mergeCell ref="AC40:AF40"/>
    <mergeCell ref="AG40:AH40"/>
    <mergeCell ref="AI40:AL40"/>
    <mergeCell ref="AQ40:AT40"/>
    <mergeCell ref="AC41:AF41"/>
    <mergeCell ref="AG41:AH41"/>
    <mergeCell ref="AI41:AL41"/>
    <mergeCell ref="AQ41:AT41"/>
    <mergeCell ref="AG38:AH38"/>
    <mergeCell ref="AI38:AL38"/>
    <mergeCell ref="AQ38:AT38"/>
    <mergeCell ref="AC39:AF39"/>
    <mergeCell ref="AG39:AH39"/>
    <mergeCell ref="AI39:AL39"/>
    <mergeCell ref="AQ39:AT39"/>
    <mergeCell ref="AG46:AH46"/>
    <mergeCell ref="AI46:AL46"/>
    <mergeCell ref="AQ46:AT46"/>
    <mergeCell ref="AC47:AF47"/>
    <mergeCell ref="AG47:AH47"/>
    <mergeCell ref="AI47:AL47"/>
    <mergeCell ref="AQ47:AT47"/>
    <mergeCell ref="F44:F47"/>
    <mergeCell ref="AC44:AF44"/>
    <mergeCell ref="AG44:AH44"/>
    <mergeCell ref="AI44:AL44"/>
    <mergeCell ref="AQ44:AT44"/>
    <mergeCell ref="AC45:AF45"/>
    <mergeCell ref="AG45:AH45"/>
    <mergeCell ref="AI45:AL45"/>
    <mergeCell ref="AQ45:AT45"/>
    <mergeCell ref="AC46:AF46"/>
    <mergeCell ref="AG50:AH50"/>
    <mergeCell ref="AI50:AL50"/>
    <mergeCell ref="AQ50:AT50"/>
    <mergeCell ref="AC54:AF54"/>
    <mergeCell ref="AG54:AH54"/>
    <mergeCell ref="AI54:AL54"/>
    <mergeCell ref="AQ54:AT54"/>
    <mergeCell ref="F48:F55"/>
    <mergeCell ref="AC48:AF48"/>
    <mergeCell ref="AG48:AH48"/>
    <mergeCell ref="AI48:AL48"/>
    <mergeCell ref="AQ48:AT48"/>
    <mergeCell ref="AC49:AF49"/>
    <mergeCell ref="AG49:AH49"/>
    <mergeCell ref="AI49:AL49"/>
    <mergeCell ref="AQ49:AT49"/>
    <mergeCell ref="AC50:AF50"/>
    <mergeCell ref="AC55:AF55"/>
    <mergeCell ref="AG55:AH55"/>
    <mergeCell ref="AI55:AL55"/>
    <mergeCell ref="AQ55:AT55"/>
    <mergeCell ref="AQ51:AT51"/>
    <mergeCell ref="AQ52:AT52"/>
    <mergeCell ref="AQ53:AT53"/>
    <mergeCell ref="AC58:AF58"/>
    <mergeCell ref="AG58:AH58"/>
    <mergeCell ref="AI58:AL58"/>
    <mergeCell ref="AQ58:AT58"/>
    <mergeCell ref="AC59:AF59"/>
    <mergeCell ref="X66:AB68"/>
    <mergeCell ref="AC69:AF69"/>
    <mergeCell ref="AC71:AF71"/>
    <mergeCell ref="AG71:AH71"/>
    <mergeCell ref="AI71:AL71"/>
    <mergeCell ref="AQ71:AT71"/>
    <mergeCell ref="AC61:AF61"/>
    <mergeCell ref="AG61:AH61"/>
    <mergeCell ref="AI61:AL61"/>
    <mergeCell ref="AQ61:AT61"/>
    <mergeCell ref="V64:AL64"/>
    <mergeCell ref="AC65:AF68"/>
    <mergeCell ref="AG65:AH68"/>
    <mergeCell ref="AI65:AL68"/>
    <mergeCell ref="AQ65:AT68"/>
    <mergeCell ref="A66:W68"/>
    <mergeCell ref="F58:F61"/>
    <mergeCell ref="AG59:AH59"/>
    <mergeCell ref="AI59:AL59"/>
    <mergeCell ref="AQ59:AT59"/>
    <mergeCell ref="AC60:AF60"/>
    <mergeCell ref="AG60:AH60"/>
    <mergeCell ref="AI60:AL60"/>
    <mergeCell ref="AQ60:AT60"/>
    <mergeCell ref="AC74:AF74"/>
    <mergeCell ref="AG74:AH74"/>
    <mergeCell ref="AI74:AL74"/>
    <mergeCell ref="AQ74:AT74"/>
    <mergeCell ref="AC75:AF75"/>
    <mergeCell ref="AG75:AH75"/>
    <mergeCell ref="AI75:AL75"/>
    <mergeCell ref="AQ75:AT75"/>
    <mergeCell ref="AC72:AF72"/>
    <mergeCell ref="AG72:AH72"/>
    <mergeCell ref="AI72:AL72"/>
    <mergeCell ref="AQ72:AT72"/>
    <mergeCell ref="AC73:AF73"/>
    <mergeCell ref="AG73:AH73"/>
    <mergeCell ref="AI73:AL73"/>
    <mergeCell ref="AQ73:AT73"/>
    <mergeCell ref="AC78:AF78"/>
    <mergeCell ref="AG78:AH78"/>
    <mergeCell ref="AI78:AL78"/>
    <mergeCell ref="AQ78:AT78"/>
    <mergeCell ref="AC79:AF79"/>
    <mergeCell ref="AG79:AH79"/>
    <mergeCell ref="AI79:AL79"/>
    <mergeCell ref="AQ79:AT79"/>
    <mergeCell ref="AC76:AF76"/>
    <mergeCell ref="AG76:AH76"/>
    <mergeCell ref="AI76:AL76"/>
    <mergeCell ref="AQ76:AT76"/>
    <mergeCell ref="AC77:AF77"/>
    <mergeCell ref="AG77:AH77"/>
    <mergeCell ref="AI77:AL77"/>
    <mergeCell ref="AQ77:AT77"/>
    <mergeCell ref="AC81:AF81"/>
    <mergeCell ref="AG81:AH81"/>
    <mergeCell ref="AI81:AL81"/>
    <mergeCell ref="AQ81:AT81"/>
    <mergeCell ref="AC82:AF82"/>
    <mergeCell ref="AG82:AH82"/>
    <mergeCell ref="AI82:AL82"/>
    <mergeCell ref="AQ82:AT82"/>
    <mergeCell ref="AC80:AF80"/>
    <mergeCell ref="AG80:AH80"/>
    <mergeCell ref="AI80:AL80"/>
    <mergeCell ref="AQ80:AT80"/>
    <mergeCell ref="AC85:AF85"/>
    <mergeCell ref="AG85:AH85"/>
    <mergeCell ref="AI85:AL85"/>
    <mergeCell ref="AQ85:AT85"/>
    <mergeCell ref="AC86:AF86"/>
    <mergeCell ref="AG86:AH86"/>
    <mergeCell ref="AI86:AL86"/>
    <mergeCell ref="AQ86:AT86"/>
    <mergeCell ref="AC83:AF83"/>
    <mergeCell ref="AG83:AH83"/>
    <mergeCell ref="AI83:AL83"/>
    <mergeCell ref="AQ83:AT83"/>
    <mergeCell ref="AC84:AF84"/>
    <mergeCell ref="AG84:AH84"/>
    <mergeCell ref="AI84:AL84"/>
    <mergeCell ref="AQ84:AT84"/>
    <mergeCell ref="AI89:AL89"/>
    <mergeCell ref="G90:AB90"/>
    <mergeCell ref="AC90:AF90"/>
    <mergeCell ref="AG90:AH90"/>
    <mergeCell ref="AI90:AL90"/>
    <mergeCell ref="AQ90:AT90"/>
    <mergeCell ref="AC87:AF87"/>
    <mergeCell ref="AG87:AH87"/>
    <mergeCell ref="AI87:AL87"/>
    <mergeCell ref="AQ87:AT87"/>
    <mergeCell ref="AC88:AF88"/>
    <mergeCell ref="AG88:AH88"/>
    <mergeCell ref="AI88:AL88"/>
    <mergeCell ref="AQ88:AT88"/>
    <mergeCell ref="G92:AB92"/>
    <mergeCell ref="AC92:AF92"/>
    <mergeCell ref="AG92:AH92"/>
    <mergeCell ref="AI92:AL92"/>
    <mergeCell ref="AQ92:AT92"/>
    <mergeCell ref="G93:AB93"/>
    <mergeCell ref="AC93:AF93"/>
    <mergeCell ref="AG93:AH93"/>
    <mergeCell ref="AI93:AL93"/>
    <mergeCell ref="AQ93:AT93"/>
    <mergeCell ref="G94:AB94"/>
    <mergeCell ref="AC94:AF94"/>
    <mergeCell ref="AG94:AH94"/>
    <mergeCell ref="AI94:AL94"/>
    <mergeCell ref="AQ94:AT94"/>
    <mergeCell ref="G95:AB95"/>
    <mergeCell ref="AC95:AF95"/>
    <mergeCell ref="AG95:AH95"/>
    <mergeCell ref="AI95:AL95"/>
    <mergeCell ref="AQ95:AT95"/>
    <mergeCell ref="G96:AB96"/>
    <mergeCell ref="AC96:AF96"/>
    <mergeCell ref="AG96:AH96"/>
    <mergeCell ref="AI96:AL96"/>
    <mergeCell ref="AQ96:AT96"/>
    <mergeCell ref="G97:AB97"/>
    <mergeCell ref="AC97:AF97"/>
    <mergeCell ref="AG97:AH97"/>
    <mergeCell ref="AI97:AL97"/>
    <mergeCell ref="AQ97:AT97"/>
    <mergeCell ref="G98:AB98"/>
    <mergeCell ref="AC98:AF98"/>
    <mergeCell ref="AG98:AH98"/>
    <mergeCell ref="AI98:AL98"/>
    <mergeCell ref="AQ98:AT98"/>
    <mergeCell ref="G99:AB99"/>
    <mergeCell ref="AC99:AF99"/>
    <mergeCell ref="AG99:AH99"/>
    <mergeCell ref="AI99:AL99"/>
    <mergeCell ref="AQ99:AT99"/>
    <mergeCell ref="G100:AB100"/>
    <mergeCell ref="AC100:AF100"/>
    <mergeCell ref="AG100:AH100"/>
    <mergeCell ref="AI100:AL100"/>
    <mergeCell ref="AQ100:AT100"/>
    <mergeCell ref="G101:AB101"/>
    <mergeCell ref="AC101:AF101"/>
    <mergeCell ref="AG101:AH101"/>
    <mergeCell ref="AI101:AL101"/>
    <mergeCell ref="AQ101:AT101"/>
    <mergeCell ref="AQ105:AT105"/>
    <mergeCell ref="G102:AB102"/>
    <mergeCell ref="AC102:AF102"/>
    <mergeCell ref="AG102:AH102"/>
    <mergeCell ref="AI102:AL102"/>
    <mergeCell ref="AQ102:AT102"/>
    <mergeCell ref="G103:AB103"/>
    <mergeCell ref="AC103:AF103"/>
    <mergeCell ref="AG103:AH103"/>
    <mergeCell ref="AI103:AL103"/>
    <mergeCell ref="AQ103:AT103"/>
    <mergeCell ref="G110:AB110"/>
    <mergeCell ref="AC110:AF110"/>
    <mergeCell ref="AG110:AH110"/>
    <mergeCell ref="AI110:AL110"/>
    <mergeCell ref="AQ110:AT110"/>
    <mergeCell ref="AI111:AL111"/>
    <mergeCell ref="G108:AB108"/>
    <mergeCell ref="AC108:AF108"/>
    <mergeCell ref="AG108:AH108"/>
    <mergeCell ref="AI108:AL108"/>
    <mergeCell ref="AQ108:AT108"/>
    <mergeCell ref="G109:AB109"/>
    <mergeCell ref="AC109:AF109"/>
    <mergeCell ref="AG109:AH109"/>
    <mergeCell ref="AI109:AL109"/>
    <mergeCell ref="AQ109:AT109"/>
    <mergeCell ref="G107:AB107"/>
    <mergeCell ref="AC107:AF107"/>
    <mergeCell ref="AG107:AH107"/>
    <mergeCell ref="AI107:AL107"/>
    <mergeCell ref="AQ107:AT107"/>
    <mergeCell ref="G91:AB91"/>
    <mergeCell ref="AC91:AF91"/>
    <mergeCell ref="AG91:AH91"/>
    <mergeCell ref="AI91:AL91"/>
    <mergeCell ref="AQ91:AT91"/>
    <mergeCell ref="G106:AB106"/>
    <mergeCell ref="AC106:AF106"/>
    <mergeCell ref="AG106:AH106"/>
    <mergeCell ref="AI106:AL106"/>
    <mergeCell ref="AQ106:AT106"/>
    <mergeCell ref="G104:AB104"/>
    <mergeCell ref="AC104:AF104"/>
    <mergeCell ref="AG104:AH104"/>
    <mergeCell ref="AI104:AL104"/>
    <mergeCell ref="AQ104:AT104"/>
    <mergeCell ref="G105:AB105"/>
    <mergeCell ref="AC105:AF105"/>
    <mergeCell ref="AG105:AH105"/>
    <mergeCell ref="AI105:AL105"/>
  </mergeCells>
  <hyperlinks>
    <hyperlink ref="A12" r:id="rId1" xr:uid="{F299F731-295C-4E85-9925-D4A58FEC4593}"/>
  </hyperlinks>
  <pageMargins left="0.15748031496062992" right="0.15748031496062992" top="0.31496062992125984" bottom="0.27559055118110237" header="0.23622047244094491" footer="0.15748031496062992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AU113"/>
  <sheetViews>
    <sheetView showGridLines="0" topLeftCell="A59" zoomScaleNormal="100" workbookViewId="0">
      <selection activeCell="AC103" sqref="AC103:AF103"/>
    </sheetView>
  </sheetViews>
  <sheetFormatPr baseColWidth="10" defaultColWidth="9.140625" defaultRowHeight="15" x14ac:dyDescent="0.25"/>
  <cols>
    <col min="1" max="5" width="2.7109375" customWidth="1"/>
    <col min="6" max="27" width="2.5703125" customWidth="1"/>
    <col min="28" max="28" width="2.5703125" style="1" customWidth="1"/>
    <col min="29" max="46" width="2.5703125" customWidth="1"/>
  </cols>
  <sheetData>
    <row r="1" spans="1:46" ht="9" customHeight="1" x14ac:dyDescent="0.25">
      <c r="AQ1" s="3"/>
      <c r="AR1" s="3"/>
      <c r="AS1" s="3"/>
      <c r="AT1" s="3"/>
    </row>
    <row r="2" spans="1:46" ht="9" customHeight="1" x14ac:dyDescent="0.25">
      <c r="I2" s="195" t="s">
        <v>23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8"/>
      <c r="V2" s="2"/>
      <c r="W2" s="89"/>
      <c r="X2" s="195" t="s">
        <v>27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89"/>
      <c r="AQ2" s="3"/>
      <c r="AR2" s="3"/>
      <c r="AS2" s="3"/>
      <c r="AT2" s="3"/>
    </row>
    <row r="3" spans="1:46" ht="9" customHeight="1" x14ac:dyDescent="0.25">
      <c r="I3" s="690" t="s">
        <v>33</v>
      </c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2"/>
      <c r="X3" s="690" t="s">
        <v>35</v>
      </c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2"/>
      <c r="AQ3" s="3"/>
      <c r="AR3" s="3"/>
      <c r="AS3" s="3"/>
      <c r="AT3" s="3"/>
    </row>
    <row r="4" spans="1:46" ht="9" customHeight="1" x14ac:dyDescent="0.25">
      <c r="I4" s="693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5"/>
      <c r="X4" s="693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5"/>
      <c r="AQ4" s="3"/>
      <c r="AR4" s="3"/>
      <c r="AS4" s="3"/>
      <c r="AT4" s="3"/>
    </row>
    <row r="5" spans="1:46" ht="9" customHeight="1" x14ac:dyDescent="0.25">
      <c r="G5" s="187"/>
      <c r="H5" s="187"/>
      <c r="I5" s="195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8"/>
      <c r="V5" s="2"/>
      <c r="W5" s="89"/>
      <c r="X5" s="195" t="s">
        <v>29</v>
      </c>
      <c r="Y5" s="2"/>
      <c r="Z5" s="2"/>
      <c r="AA5" s="2"/>
      <c r="AB5" s="191"/>
      <c r="AC5" s="195" t="s">
        <v>26</v>
      </c>
      <c r="AD5" s="2"/>
      <c r="AE5" s="2"/>
      <c r="AF5" s="89"/>
      <c r="AG5" s="195" t="s">
        <v>25</v>
      </c>
      <c r="AH5" s="2"/>
      <c r="AI5" s="202"/>
      <c r="AJ5" s="2"/>
      <c r="AK5" s="2"/>
      <c r="AL5" s="89"/>
      <c r="AQ5" s="320"/>
      <c r="AR5" s="3"/>
      <c r="AS5" s="3"/>
      <c r="AT5" s="3"/>
    </row>
    <row r="6" spans="1:46" ht="9" customHeight="1" x14ac:dyDescent="0.25">
      <c r="G6" s="187"/>
      <c r="H6" s="187"/>
      <c r="I6" s="690" t="s">
        <v>34</v>
      </c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2"/>
      <c r="X6" s="696" t="s">
        <v>36</v>
      </c>
      <c r="Y6" s="697"/>
      <c r="Z6" s="697"/>
      <c r="AA6" s="697"/>
      <c r="AB6" s="698"/>
      <c r="AC6" s="696" t="s">
        <v>37</v>
      </c>
      <c r="AD6" s="697"/>
      <c r="AE6" s="697"/>
      <c r="AF6" s="698"/>
      <c r="AG6" s="696" t="s">
        <v>38</v>
      </c>
      <c r="AH6" s="697"/>
      <c r="AI6" s="697"/>
      <c r="AJ6" s="697"/>
      <c r="AK6" s="697"/>
      <c r="AL6" s="698"/>
      <c r="AQ6" s="360"/>
      <c r="AR6" s="360"/>
      <c r="AS6" s="360"/>
      <c r="AT6" s="360"/>
    </row>
    <row r="7" spans="1:46" ht="9" customHeight="1" x14ac:dyDescent="0.25">
      <c r="G7" s="188"/>
      <c r="H7" s="188"/>
      <c r="I7" s="693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5"/>
      <c r="X7" s="699"/>
      <c r="Y7" s="700"/>
      <c r="Z7" s="700"/>
      <c r="AA7" s="700"/>
      <c r="AB7" s="701"/>
      <c r="AC7" s="699"/>
      <c r="AD7" s="700"/>
      <c r="AE7" s="700"/>
      <c r="AF7" s="701"/>
      <c r="AG7" s="699"/>
      <c r="AH7" s="700"/>
      <c r="AI7" s="700"/>
      <c r="AJ7" s="700"/>
      <c r="AK7" s="700"/>
      <c r="AL7" s="701"/>
      <c r="AQ7" s="360"/>
      <c r="AR7" s="360"/>
      <c r="AS7" s="360"/>
      <c r="AT7" s="360"/>
    </row>
    <row r="8" spans="1:46" ht="9" customHeight="1" x14ac:dyDescent="0.25">
      <c r="A8" s="203" t="s">
        <v>955</v>
      </c>
      <c r="G8" s="188"/>
      <c r="H8" s="188"/>
      <c r="I8" s="195" t="s">
        <v>24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88"/>
      <c r="V8" s="2"/>
      <c r="W8" s="89"/>
      <c r="X8" s="195" t="s">
        <v>30</v>
      </c>
      <c r="Y8" s="192"/>
      <c r="Z8" s="192"/>
      <c r="AA8" s="192"/>
      <c r="AB8" s="192"/>
      <c r="AC8" s="193"/>
      <c r="AD8" s="193"/>
      <c r="AE8" s="193"/>
      <c r="AF8" s="194"/>
      <c r="AG8" s="195" t="s">
        <v>31</v>
      </c>
      <c r="AH8" s="193"/>
      <c r="AI8" s="193"/>
      <c r="AJ8" s="193"/>
      <c r="AK8" s="193"/>
      <c r="AL8" s="194"/>
      <c r="AQ8" s="190"/>
      <c r="AR8" s="190"/>
      <c r="AS8" s="190"/>
      <c r="AT8" s="190"/>
    </row>
    <row r="9" spans="1:46" ht="9" customHeight="1" x14ac:dyDescent="0.25">
      <c r="A9" s="203" t="s">
        <v>956</v>
      </c>
      <c r="G9" s="188"/>
      <c r="H9" s="188"/>
      <c r="I9" s="690" t="s">
        <v>39</v>
      </c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2"/>
      <c r="X9" s="690" t="s">
        <v>40</v>
      </c>
      <c r="Y9" s="691"/>
      <c r="Z9" s="691"/>
      <c r="AA9" s="691"/>
      <c r="AB9" s="691"/>
      <c r="AC9" s="691"/>
      <c r="AD9" s="691"/>
      <c r="AE9" s="691"/>
      <c r="AF9" s="692"/>
      <c r="AG9" s="723" t="s">
        <v>41</v>
      </c>
      <c r="AH9" s="724"/>
      <c r="AI9" s="724"/>
      <c r="AJ9" s="724"/>
      <c r="AK9" s="724"/>
      <c r="AL9" s="725"/>
      <c r="AQ9" s="3"/>
      <c r="AR9" s="3"/>
      <c r="AS9" s="3"/>
      <c r="AT9" s="3"/>
    </row>
    <row r="10" spans="1:46" ht="9" customHeight="1" x14ac:dyDescent="0.25">
      <c r="A10" s="203" t="s">
        <v>957</v>
      </c>
      <c r="G10" s="188"/>
      <c r="H10" s="188"/>
      <c r="I10" s="693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5"/>
      <c r="X10" s="693"/>
      <c r="Y10" s="694"/>
      <c r="Z10" s="694"/>
      <c r="AA10" s="694"/>
      <c r="AB10" s="694"/>
      <c r="AC10" s="694"/>
      <c r="AD10" s="694"/>
      <c r="AE10" s="694"/>
      <c r="AF10" s="695"/>
      <c r="AG10" s="726"/>
      <c r="AH10" s="727"/>
      <c r="AI10" s="727"/>
      <c r="AJ10" s="727"/>
      <c r="AK10" s="727"/>
      <c r="AL10" s="728"/>
      <c r="AQ10" s="3"/>
      <c r="AR10" s="3"/>
      <c r="AS10" s="3"/>
      <c r="AT10" s="3"/>
    </row>
    <row r="11" spans="1:46" ht="9" customHeight="1" x14ac:dyDescent="0.25">
      <c r="A11" s="203" t="s">
        <v>958</v>
      </c>
      <c r="G11" s="188"/>
      <c r="H11" s="188"/>
      <c r="I11" s="188"/>
      <c r="J11" s="188"/>
      <c r="K11" s="188"/>
      <c r="L11" s="188"/>
      <c r="M11" s="188"/>
      <c r="N11" s="188"/>
      <c r="O11" s="188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Q11" s="190"/>
      <c r="AR11" s="190"/>
      <c r="AS11" s="190"/>
      <c r="AT11" s="190"/>
    </row>
    <row r="12" spans="1:46" ht="9" customHeight="1" x14ac:dyDescent="0.25">
      <c r="G12" s="188"/>
      <c r="H12" s="188"/>
      <c r="I12" s="188"/>
      <c r="J12" s="188"/>
      <c r="K12" s="188"/>
      <c r="L12" s="188"/>
      <c r="M12" s="188"/>
      <c r="N12" s="188"/>
      <c r="O12" s="188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Q12" s="190"/>
      <c r="AR12" s="190"/>
      <c r="AS12" s="190"/>
      <c r="AT12" s="190"/>
    </row>
    <row r="13" spans="1:46" ht="9" customHeight="1" x14ac:dyDescent="0.25"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46" ht="8.1" customHeight="1" x14ac:dyDescent="0.25">
      <c r="A14" s="196" t="s">
        <v>0</v>
      </c>
      <c r="B14" s="197"/>
      <c r="C14" s="197"/>
      <c r="D14" s="197"/>
      <c r="E14" s="197"/>
      <c r="F14" s="197"/>
      <c r="G14" s="197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9"/>
      <c r="X14" s="196" t="s">
        <v>1</v>
      </c>
      <c r="Y14" s="197"/>
      <c r="Z14" s="198"/>
      <c r="AA14" s="198"/>
      <c r="AB14" s="199"/>
      <c r="AC14" s="631" t="s">
        <v>343</v>
      </c>
      <c r="AD14" s="632"/>
      <c r="AE14" s="632"/>
      <c r="AF14" s="633"/>
      <c r="AG14" s="662" t="s">
        <v>2</v>
      </c>
      <c r="AH14" s="663"/>
      <c r="AI14" s="702" t="s">
        <v>3</v>
      </c>
      <c r="AJ14" s="703"/>
      <c r="AK14" s="703"/>
      <c r="AL14" s="704"/>
      <c r="AQ14" s="631" t="s">
        <v>32</v>
      </c>
      <c r="AR14" s="632"/>
      <c r="AS14" s="632"/>
      <c r="AT14" s="633"/>
    </row>
    <row r="15" spans="1:46" ht="8.1" customHeight="1" x14ac:dyDescent="0.25">
      <c r="A15" s="711" t="s">
        <v>518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3"/>
      <c r="X15" s="717" t="s">
        <v>4</v>
      </c>
      <c r="Y15" s="718"/>
      <c r="Z15" s="718"/>
      <c r="AA15" s="718"/>
      <c r="AB15" s="719"/>
      <c r="AC15" s="634"/>
      <c r="AD15" s="635"/>
      <c r="AE15" s="635"/>
      <c r="AF15" s="636"/>
      <c r="AG15" s="664"/>
      <c r="AH15" s="665"/>
      <c r="AI15" s="705"/>
      <c r="AJ15" s="706"/>
      <c r="AK15" s="706"/>
      <c r="AL15" s="707"/>
      <c r="AQ15" s="634"/>
      <c r="AR15" s="635"/>
      <c r="AS15" s="635"/>
      <c r="AT15" s="636"/>
    </row>
    <row r="16" spans="1:46" ht="8.1" customHeight="1" x14ac:dyDescent="0.25">
      <c r="A16" s="711"/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3"/>
      <c r="X16" s="717"/>
      <c r="Y16" s="718"/>
      <c r="Z16" s="718"/>
      <c r="AA16" s="718"/>
      <c r="AB16" s="719"/>
      <c r="AC16" s="634"/>
      <c r="AD16" s="635"/>
      <c r="AE16" s="635"/>
      <c r="AF16" s="636"/>
      <c r="AG16" s="664"/>
      <c r="AH16" s="665"/>
      <c r="AI16" s="705"/>
      <c r="AJ16" s="706"/>
      <c r="AK16" s="706"/>
      <c r="AL16" s="707"/>
      <c r="AQ16" s="634"/>
      <c r="AR16" s="635"/>
      <c r="AS16" s="635"/>
      <c r="AT16" s="636"/>
    </row>
    <row r="17" spans="1:46" ht="8.1" customHeight="1" x14ac:dyDescent="0.25">
      <c r="A17" s="714"/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6"/>
      <c r="X17" s="720"/>
      <c r="Y17" s="721"/>
      <c r="Z17" s="721"/>
      <c r="AA17" s="721"/>
      <c r="AB17" s="722"/>
      <c r="AC17" s="637"/>
      <c r="AD17" s="638"/>
      <c r="AE17" s="638"/>
      <c r="AF17" s="639"/>
      <c r="AG17" s="666"/>
      <c r="AH17" s="667"/>
      <c r="AI17" s="708"/>
      <c r="AJ17" s="709"/>
      <c r="AK17" s="709"/>
      <c r="AL17" s="710"/>
      <c r="AQ17" s="637"/>
      <c r="AR17" s="638"/>
      <c r="AS17" s="638"/>
      <c r="AT17" s="639"/>
    </row>
    <row r="18" spans="1:46" ht="15" customHeight="1" x14ac:dyDescent="0.25"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  <c r="AB18" s="5"/>
      <c r="AC18" s="622">
        <v>0.19</v>
      </c>
      <c r="AD18" s="623"/>
      <c r="AE18" s="623"/>
      <c r="AF18" s="624"/>
      <c r="AG18" s="8"/>
      <c r="AH18" s="8"/>
      <c r="AI18" s="9"/>
      <c r="AJ18" s="9"/>
      <c r="AK18" s="10"/>
      <c r="AL18" s="11"/>
      <c r="AQ18" s="6"/>
      <c r="AR18" s="7"/>
      <c r="AS18" s="7"/>
      <c r="AT18" s="7"/>
    </row>
    <row r="19" spans="1:46" ht="9.6" customHeight="1" x14ac:dyDescent="0.25"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  <c r="AB19" s="5"/>
      <c r="AC19" s="12"/>
      <c r="AD19" s="12"/>
      <c r="AE19" s="12"/>
      <c r="AF19" s="12"/>
      <c r="AG19" s="13"/>
      <c r="AH19" s="13"/>
      <c r="AI19" s="14"/>
      <c r="AJ19" s="14"/>
      <c r="AK19" s="15"/>
      <c r="AL19" s="16"/>
      <c r="AQ19" s="12"/>
      <c r="AR19" s="12"/>
      <c r="AS19" s="12"/>
      <c r="AT19" s="12"/>
    </row>
    <row r="20" spans="1:46" s="18" customFormat="1" ht="21" customHeight="1" thickBot="1" x14ac:dyDescent="0.35">
      <c r="F20" s="17" t="s">
        <v>5</v>
      </c>
      <c r="H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1"/>
      <c r="AD20" s="21"/>
      <c r="AE20" s="21"/>
      <c r="AF20" s="22"/>
      <c r="AG20" s="23"/>
      <c r="AH20" s="24"/>
      <c r="AI20" s="25"/>
      <c r="AJ20" s="25"/>
      <c r="AK20" s="26"/>
      <c r="AL20" s="26"/>
      <c r="AQ20" s="21"/>
      <c r="AR20" s="21"/>
      <c r="AS20" s="21"/>
      <c r="AT20" s="22"/>
    </row>
    <row r="21" spans="1:46" s="27" customFormat="1" ht="15" customHeight="1" x14ac:dyDescent="0.25">
      <c r="F21" s="733"/>
      <c r="G21" s="262" t="s">
        <v>506</v>
      </c>
      <c r="H21" s="91"/>
      <c r="I21" s="92"/>
      <c r="J21" s="263"/>
      <c r="K21" s="91"/>
      <c r="L21" s="93" t="s">
        <v>6</v>
      </c>
      <c r="M21" s="91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  <c r="Y21" s="95"/>
      <c r="Z21" s="94"/>
      <c r="AA21" s="96"/>
      <c r="AB21" s="96"/>
      <c r="AC21" s="628">
        <v>33534</v>
      </c>
      <c r="AD21" s="629"/>
      <c r="AE21" s="629"/>
      <c r="AF21" s="630"/>
      <c r="AG21" s="643"/>
      <c r="AH21" s="644"/>
      <c r="AI21" s="645" t="str">
        <f>IF(AG21 ="","",AG21*AC21)</f>
        <v/>
      </c>
      <c r="AJ21" s="646"/>
      <c r="AK21" s="646"/>
      <c r="AL21" s="647"/>
      <c r="AM21" s="90"/>
      <c r="AP21" s="187"/>
      <c r="AQ21" s="628">
        <v>26541</v>
      </c>
      <c r="AR21" s="629"/>
      <c r="AS21" s="629"/>
      <c r="AT21" s="630"/>
    </row>
    <row r="22" spans="1:46" ht="15" customHeight="1" x14ac:dyDescent="0.25">
      <c r="F22" s="734"/>
      <c r="G22" s="205"/>
      <c r="H22" s="28" t="s">
        <v>507</v>
      </c>
      <c r="I22" s="29"/>
      <c r="J22" s="206"/>
      <c r="K22" s="516"/>
      <c r="L22" s="517" t="s">
        <v>710</v>
      </c>
      <c r="M22" s="516"/>
      <c r="N22" s="549"/>
      <c r="O22" s="549"/>
      <c r="P22" s="549"/>
      <c r="Q22" s="549"/>
      <c r="R22" s="549"/>
      <c r="S22" s="549"/>
      <c r="T22" s="549"/>
      <c r="U22" s="549"/>
      <c r="V22" s="549"/>
      <c r="W22" s="549"/>
      <c r="X22" s="517"/>
      <c r="Y22" s="516"/>
      <c r="Z22" s="549"/>
      <c r="AA22" s="370"/>
      <c r="AB22" s="370"/>
      <c r="AC22" s="608">
        <v>171</v>
      </c>
      <c r="AD22" s="609"/>
      <c r="AE22" s="609"/>
      <c r="AF22" s="610"/>
      <c r="AG22" s="648"/>
      <c r="AH22" s="614"/>
      <c r="AI22" s="649" t="str">
        <f>IF(AG22 ="","",AG22*AC22)</f>
        <v/>
      </c>
      <c r="AJ22" s="650"/>
      <c r="AK22" s="650"/>
      <c r="AL22" s="651"/>
      <c r="AM22" s="57"/>
      <c r="AP22" s="187"/>
      <c r="AQ22" s="608">
        <v>137</v>
      </c>
      <c r="AR22" s="609"/>
      <c r="AS22" s="609"/>
      <c r="AT22" s="610"/>
    </row>
    <row r="23" spans="1:46" ht="15" customHeight="1" x14ac:dyDescent="0.25">
      <c r="F23" s="734"/>
      <c r="G23" s="205"/>
      <c r="H23" s="31" t="s">
        <v>508</v>
      </c>
      <c r="I23" s="29"/>
      <c r="J23" s="207"/>
      <c r="K23" s="516"/>
      <c r="L23" s="517" t="s">
        <v>711</v>
      </c>
      <c r="M23" s="516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17"/>
      <c r="Y23" s="516"/>
      <c r="Z23" s="549"/>
      <c r="AA23" s="370"/>
      <c r="AB23" s="370"/>
      <c r="AC23" s="608">
        <v>313</v>
      </c>
      <c r="AD23" s="609"/>
      <c r="AE23" s="609"/>
      <c r="AF23" s="610"/>
      <c r="AG23" s="648"/>
      <c r="AH23" s="614"/>
      <c r="AI23" s="649" t="str">
        <f>IF(AG23 ="","",AG23*AC23)</f>
        <v/>
      </c>
      <c r="AJ23" s="650"/>
      <c r="AK23" s="650"/>
      <c r="AL23" s="651"/>
      <c r="AM23" s="57"/>
      <c r="AP23" s="188"/>
      <c r="AQ23" s="608">
        <v>252</v>
      </c>
      <c r="AR23" s="609"/>
      <c r="AS23" s="609"/>
      <c r="AT23" s="610"/>
    </row>
    <row r="24" spans="1:46" ht="15" customHeight="1" x14ac:dyDescent="0.25">
      <c r="F24" s="734"/>
      <c r="G24" s="205"/>
      <c r="H24" s="31" t="s">
        <v>509</v>
      </c>
      <c r="I24" s="29"/>
      <c r="J24" s="207"/>
      <c r="K24" s="516"/>
      <c r="L24" s="517" t="s">
        <v>712</v>
      </c>
      <c r="M24" s="516"/>
      <c r="N24" s="549"/>
      <c r="O24" s="549"/>
      <c r="P24" s="549"/>
      <c r="Q24" s="549"/>
      <c r="R24" s="549"/>
      <c r="S24" s="549"/>
      <c r="T24" s="549"/>
      <c r="U24" s="549"/>
      <c r="V24" s="549"/>
      <c r="W24" s="549"/>
      <c r="X24" s="517"/>
      <c r="Y24" s="516"/>
      <c r="Z24" s="549"/>
      <c r="AA24" s="370"/>
      <c r="AB24" s="370"/>
      <c r="AC24" s="608">
        <v>418</v>
      </c>
      <c r="AD24" s="609"/>
      <c r="AE24" s="609"/>
      <c r="AF24" s="610"/>
      <c r="AG24" s="648"/>
      <c r="AH24" s="614"/>
      <c r="AI24" s="649" t="str">
        <f>IF(AG24 ="","",AG24*AC24)</f>
        <v/>
      </c>
      <c r="AJ24" s="650"/>
      <c r="AK24" s="650"/>
      <c r="AL24" s="651"/>
      <c r="AM24" s="57"/>
      <c r="AP24" s="187"/>
      <c r="AQ24" s="608">
        <v>344</v>
      </c>
      <c r="AR24" s="609"/>
      <c r="AS24" s="609"/>
      <c r="AT24" s="610"/>
    </row>
    <row r="25" spans="1:46" ht="15" customHeight="1" thickBot="1" x14ac:dyDescent="0.3">
      <c r="F25" s="734"/>
      <c r="G25" s="264"/>
      <c r="H25" s="97" t="s">
        <v>510</v>
      </c>
      <c r="I25" s="98"/>
      <c r="J25" s="265"/>
      <c r="K25" s="63"/>
      <c r="L25" s="64" t="s">
        <v>713</v>
      </c>
      <c r="M25" s="63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4"/>
      <c r="Y25" s="63"/>
      <c r="Z25" s="61"/>
      <c r="AA25" s="393"/>
      <c r="AB25" s="393"/>
      <c r="AC25" s="619">
        <v>290</v>
      </c>
      <c r="AD25" s="620"/>
      <c r="AE25" s="620"/>
      <c r="AF25" s="621"/>
      <c r="AG25" s="652"/>
      <c r="AH25" s="653"/>
      <c r="AI25" s="654" t="str">
        <f>IF(AG25 ="","",AG25*AC25)</f>
        <v/>
      </c>
      <c r="AJ25" s="655"/>
      <c r="AK25" s="655"/>
      <c r="AL25" s="656"/>
      <c r="AM25" s="57"/>
      <c r="AQ25" s="619">
        <v>229</v>
      </c>
      <c r="AR25" s="620"/>
      <c r="AS25" s="620"/>
      <c r="AT25" s="621"/>
    </row>
    <row r="26" spans="1:46" ht="15" customHeight="1" x14ac:dyDescent="0.3">
      <c r="F26" s="761"/>
      <c r="G26" s="262" t="s">
        <v>511</v>
      </c>
      <c r="H26" s="110"/>
      <c r="I26" s="92"/>
      <c r="J26" s="263"/>
      <c r="K26" s="110"/>
      <c r="L26" s="93" t="s">
        <v>7</v>
      </c>
      <c r="M26" s="110"/>
      <c r="N26" s="94"/>
      <c r="O26" s="94"/>
      <c r="P26" s="94"/>
      <c r="Q26" s="94"/>
      <c r="R26" s="94"/>
      <c r="S26" s="94"/>
      <c r="T26" s="94"/>
      <c r="U26" s="94"/>
      <c r="V26" s="114"/>
      <c r="W26" s="114"/>
      <c r="X26" s="115"/>
      <c r="Y26" s="116"/>
      <c r="Z26" s="114"/>
      <c r="AA26" s="117"/>
      <c r="AB26" s="118"/>
      <c r="AC26" s="628">
        <v>34556</v>
      </c>
      <c r="AD26" s="629"/>
      <c r="AE26" s="629"/>
      <c r="AF26" s="630"/>
      <c r="AG26" s="643"/>
      <c r="AH26" s="644"/>
      <c r="AI26" s="645" t="str">
        <f t="shared" ref="AI26:AI41" si="0">IF(AG26 ="","",AG26*AC26)</f>
        <v/>
      </c>
      <c r="AJ26" s="646"/>
      <c r="AK26" s="646"/>
      <c r="AL26" s="647"/>
      <c r="AM26" s="57"/>
      <c r="AQ26" s="628">
        <v>27355</v>
      </c>
      <c r="AR26" s="629"/>
      <c r="AS26" s="629"/>
      <c r="AT26" s="630"/>
    </row>
    <row r="27" spans="1:46" ht="15" customHeight="1" x14ac:dyDescent="0.25">
      <c r="F27" s="762"/>
      <c r="G27" s="208"/>
      <c r="H27" s="28" t="s">
        <v>508</v>
      </c>
      <c r="I27" s="29"/>
      <c r="J27" s="206"/>
      <c r="K27" s="111"/>
      <c r="L27" s="517" t="s">
        <v>711</v>
      </c>
      <c r="M27" s="516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17"/>
      <c r="Y27" s="516"/>
      <c r="Z27" s="549"/>
      <c r="AA27" s="370"/>
      <c r="AB27" s="371"/>
      <c r="AC27" s="608">
        <v>313</v>
      </c>
      <c r="AD27" s="609"/>
      <c r="AE27" s="609"/>
      <c r="AF27" s="610"/>
      <c r="AG27" s="648"/>
      <c r="AH27" s="614"/>
      <c r="AI27" s="649" t="str">
        <f t="shared" si="0"/>
        <v/>
      </c>
      <c r="AJ27" s="650"/>
      <c r="AK27" s="650"/>
      <c r="AL27" s="651"/>
      <c r="AM27" s="57"/>
      <c r="AQ27" s="608">
        <v>252</v>
      </c>
      <c r="AR27" s="609"/>
      <c r="AS27" s="609"/>
      <c r="AT27" s="610"/>
    </row>
    <row r="28" spans="1:46" ht="15" customHeight="1" x14ac:dyDescent="0.25">
      <c r="F28" s="762"/>
      <c r="G28" s="208"/>
      <c r="H28" s="31" t="s">
        <v>512</v>
      </c>
      <c r="I28" s="29"/>
      <c r="J28" s="207"/>
      <c r="K28" s="111"/>
      <c r="L28" s="517" t="s">
        <v>714</v>
      </c>
      <c r="M28" s="516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17"/>
      <c r="Y28" s="516"/>
      <c r="Z28" s="549"/>
      <c r="AA28" s="370"/>
      <c r="AB28" s="371"/>
      <c r="AC28" s="608">
        <v>84</v>
      </c>
      <c r="AD28" s="609"/>
      <c r="AE28" s="609"/>
      <c r="AF28" s="610"/>
      <c r="AG28" s="648"/>
      <c r="AH28" s="614"/>
      <c r="AI28" s="649" t="str">
        <f t="shared" si="0"/>
        <v/>
      </c>
      <c r="AJ28" s="650"/>
      <c r="AK28" s="650"/>
      <c r="AL28" s="651"/>
      <c r="AM28" s="57"/>
      <c r="AQ28" s="608">
        <v>68</v>
      </c>
      <c r="AR28" s="609"/>
      <c r="AS28" s="609"/>
      <c r="AT28" s="610"/>
    </row>
    <row r="29" spans="1:46" ht="15" customHeight="1" x14ac:dyDescent="0.25">
      <c r="F29" s="762"/>
      <c r="G29" s="208"/>
      <c r="H29" s="31" t="s">
        <v>513</v>
      </c>
      <c r="I29" s="29"/>
      <c r="J29" s="207"/>
      <c r="K29" s="111"/>
      <c r="L29" s="517" t="s">
        <v>715</v>
      </c>
      <c r="M29" s="516"/>
      <c r="N29" s="549"/>
      <c r="O29" s="549"/>
      <c r="P29" s="549"/>
      <c r="Q29" s="549"/>
      <c r="R29" s="549"/>
      <c r="S29" s="549"/>
      <c r="T29" s="549"/>
      <c r="U29" s="549"/>
      <c r="V29" s="549"/>
      <c r="W29" s="549"/>
      <c r="X29" s="517"/>
      <c r="Y29" s="516"/>
      <c r="Z29" s="549"/>
      <c r="AA29" s="370"/>
      <c r="AB29" s="371"/>
      <c r="AC29" s="608">
        <v>84</v>
      </c>
      <c r="AD29" s="609"/>
      <c r="AE29" s="609"/>
      <c r="AF29" s="610"/>
      <c r="AG29" s="648"/>
      <c r="AH29" s="614"/>
      <c r="AI29" s="649" t="str">
        <f t="shared" si="0"/>
        <v/>
      </c>
      <c r="AJ29" s="650"/>
      <c r="AK29" s="650"/>
      <c r="AL29" s="651"/>
      <c r="AM29" s="57"/>
      <c r="AQ29" s="608">
        <v>68</v>
      </c>
      <c r="AR29" s="609"/>
      <c r="AS29" s="609"/>
      <c r="AT29" s="610"/>
    </row>
    <row r="30" spans="1:46" ht="15" customHeight="1" x14ac:dyDescent="0.25">
      <c r="F30" s="762"/>
      <c r="G30" s="208"/>
      <c r="H30" s="31" t="s">
        <v>514</v>
      </c>
      <c r="I30" s="29"/>
      <c r="J30" s="207"/>
      <c r="K30" s="111"/>
      <c r="L30" s="517" t="s">
        <v>872</v>
      </c>
      <c r="M30" s="516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17"/>
      <c r="Y30" s="516"/>
      <c r="Z30" s="549"/>
      <c r="AA30" s="370"/>
      <c r="AB30" s="371"/>
      <c r="AC30" s="608">
        <v>418</v>
      </c>
      <c r="AD30" s="609"/>
      <c r="AE30" s="609"/>
      <c r="AF30" s="610"/>
      <c r="AG30" s="648"/>
      <c r="AH30" s="614"/>
      <c r="AI30" s="649" t="str">
        <f t="shared" si="0"/>
        <v/>
      </c>
      <c r="AJ30" s="650"/>
      <c r="AK30" s="650"/>
      <c r="AL30" s="651"/>
      <c r="AM30" s="57"/>
      <c r="AQ30" s="608">
        <v>344</v>
      </c>
      <c r="AR30" s="609"/>
      <c r="AS30" s="609"/>
      <c r="AT30" s="610"/>
    </row>
    <row r="31" spans="1:46" ht="15" customHeight="1" thickBot="1" x14ac:dyDescent="0.3">
      <c r="F31" s="763"/>
      <c r="G31" s="266"/>
      <c r="H31" s="97" t="s">
        <v>510</v>
      </c>
      <c r="I31" s="98"/>
      <c r="J31" s="265"/>
      <c r="K31" s="112"/>
      <c r="L31" s="64" t="s">
        <v>713</v>
      </c>
      <c r="M31" s="533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6"/>
      <c r="Y31" s="533"/>
      <c r="Z31" s="155"/>
      <c r="AA31" s="372"/>
      <c r="AB31" s="373"/>
      <c r="AC31" s="619">
        <v>290</v>
      </c>
      <c r="AD31" s="620"/>
      <c r="AE31" s="620"/>
      <c r="AF31" s="621"/>
      <c r="AG31" s="652"/>
      <c r="AH31" s="653"/>
      <c r="AI31" s="654" t="str">
        <f t="shared" si="0"/>
        <v/>
      </c>
      <c r="AJ31" s="655"/>
      <c r="AK31" s="655"/>
      <c r="AL31" s="656"/>
      <c r="AM31" s="57"/>
      <c r="AQ31" s="619">
        <v>229</v>
      </c>
      <c r="AR31" s="620"/>
      <c r="AS31" s="620"/>
      <c r="AT31" s="621"/>
    </row>
    <row r="32" spans="1:46" ht="15" customHeight="1" x14ac:dyDescent="0.3">
      <c r="F32" s="826"/>
      <c r="G32" s="262" t="s">
        <v>515</v>
      </c>
      <c r="H32" s="110"/>
      <c r="I32" s="92"/>
      <c r="J32" s="263"/>
      <c r="K32" s="110"/>
      <c r="L32" s="93" t="s">
        <v>8</v>
      </c>
      <c r="M32" s="110"/>
      <c r="N32" s="94"/>
      <c r="O32" s="94"/>
      <c r="P32" s="94"/>
      <c r="Q32" s="94"/>
      <c r="R32" s="94"/>
      <c r="S32" s="114"/>
      <c r="T32" s="114"/>
      <c r="U32" s="114"/>
      <c r="V32" s="114"/>
      <c r="W32" s="114"/>
      <c r="X32" s="115"/>
      <c r="Y32" s="116"/>
      <c r="Z32" s="114"/>
      <c r="AA32" s="117"/>
      <c r="AB32" s="118"/>
      <c r="AC32" s="628">
        <v>35032</v>
      </c>
      <c r="AD32" s="629"/>
      <c r="AE32" s="629"/>
      <c r="AF32" s="630"/>
      <c r="AG32" s="643"/>
      <c r="AH32" s="644"/>
      <c r="AI32" s="645" t="str">
        <f t="shared" si="0"/>
        <v/>
      </c>
      <c r="AJ32" s="646"/>
      <c r="AK32" s="646"/>
      <c r="AL32" s="647"/>
      <c r="AM32" s="57"/>
      <c r="AQ32" s="628">
        <v>27733</v>
      </c>
      <c r="AR32" s="629"/>
      <c r="AS32" s="629"/>
      <c r="AT32" s="630"/>
    </row>
    <row r="33" spans="6:46" ht="15" customHeight="1" x14ac:dyDescent="0.25">
      <c r="F33" s="827"/>
      <c r="G33" s="208"/>
      <c r="H33" s="28" t="s">
        <v>508</v>
      </c>
      <c r="I33" s="29"/>
      <c r="J33" s="206"/>
      <c r="K33" s="111"/>
      <c r="L33" s="517" t="s">
        <v>711</v>
      </c>
      <c r="M33" s="516"/>
      <c r="N33" s="549"/>
      <c r="O33" s="549"/>
      <c r="P33" s="549"/>
      <c r="Q33" s="549"/>
      <c r="R33" s="549"/>
      <c r="S33" s="549"/>
      <c r="T33" s="549"/>
      <c r="U33" s="549"/>
      <c r="V33" s="549"/>
      <c r="W33" s="549"/>
      <c r="X33" s="517"/>
      <c r="Y33" s="516"/>
      <c r="Z33" s="549"/>
      <c r="AA33" s="370"/>
      <c r="AB33" s="371"/>
      <c r="AC33" s="608">
        <v>313</v>
      </c>
      <c r="AD33" s="609"/>
      <c r="AE33" s="609"/>
      <c r="AF33" s="610"/>
      <c r="AG33" s="648"/>
      <c r="AH33" s="614"/>
      <c r="AI33" s="649" t="str">
        <f t="shared" si="0"/>
        <v/>
      </c>
      <c r="AJ33" s="650"/>
      <c r="AK33" s="650"/>
      <c r="AL33" s="651"/>
      <c r="AM33" s="57"/>
      <c r="AQ33" s="608">
        <v>252</v>
      </c>
      <c r="AR33" s="609"/>
      <c r="AS33" s="609"/>
      <c r="AT33" s="610"/>
    </row>
    <row r="34" spans="6:46" ht="15" customHeight="1" x14ac:dyDescent="0.25">
      <c r="F34" s="827"/>
      <c r="G34" s="208"/>
      <c r="H34" s="31" t="s">
        <v>512</v>
      </c>
      <c r="I34" s="29"/>
      <c r="J34" s="207"/>
      <c r="K34" s="111"/>
      <c r="L34" s="517" t="s">
        <v>714</v>
      </c>
      <c r="M34" s="516"/>
      <c r="N34" s="549"/>
      <c r="O34" s="549"/>
      <c r="P34" s="549"/>
      <c r="Q34" s="549"/>
      <c r="R34" s="549"/>
      <c r="S34" s="549"/>
      <c r="T34" s="549"/>
      <c r="U34" s="549"/>
      <c r="V34" s="549"/>
      <c r="W34" s="549"/>
      <c r="X34" s="517"/>
      <c r="Y34" s="516"/>
      <c r="Z34" s="549"/>
      <c r="AA34" s="370"/>
      <c r="AB34" s="371"/>
      <c r="AC34" s="608">
        <v>84</v>
      </c>
      <c r="AD34" s="609"/>
      <c r="AE34" s="609"/>
      <c r="AF34" s="610"/>
      <c r="AG34" s="648"/>
      <c r="AH34" s="614"/>
      <c r="AI34" s="649" t="str">
        <f t="shared" si="0"/>
        <v/>
      </c>
      <c r="AJ34" s="650"/>
      <c r="AK34" s="650"/>
      <c r="AL34" s="651"/>
      <c r="AM34" s="57"/>
      <c r="AQ34" s="608">
        <v>68</v>
      </c>
      <c r="AR34" s="609"/>
      <c r="AS34" s="609"/>
      <c r="AT34" s="610"/>
    </row>
    <row r="35" spans="6:46" ht="15" customHeight="1" x14ac:dyDescent="0.25">
      <c r="F35" s="827"/>
      <c r="G35" s="208"/>
      <c r="H35" s="31" t="s">
        <v>516</v>
      </c>
      <c r="I35" s="29"/>
      <c r="J35" s="207"/>
      <c r="K35" s="111"/>
      <c r="L35" s="517" t="s">
        <v>717</v>
      </c>
      <c r="M35" s="516"/>
      <c r="N35" s="549"/>
      <c r="O35" s="549"/>
      <c r="P35" s="549"/>
      <c r="Q35" s="549"/>
      <c r="R35" s="549"/>
      <c r="S35" s="549"/>
      <c r="T35" s="549"/>
      <c r="U35" s="549"/>
      <c r="V35" s="549"/>
      <c r="W35" s="549"/>
      <c r="X35" s="517"/>
      <c r="Y35" s="516"/>
      <c r="Z35" s="549"/>
      <c r="AA35" s="370"/>
      <c r="AB35" s="371"/>
      <c r="AC35" s="608">
        <v>68</v>
      </c>
      <c r="AD35" s="609"/>
      <c r="AE35" s="609"/>
      <c r="AF35" s="610"/>
      <c r="AG35" s="648"/>
      <c r="AH35" s="614"/>
      <c r="AI35" s="649" t="str">
        <f t="shared" si="0"/>
        <v/>
      </c>
      <c r="AJ35" s="650"/>
      <c r="AK35" s="650"/>
      <c r="AL35" s="651"/>
      <c r="AM35" s="57"/>
      <c r="AQ35" s="608">
        <v>55</v>
      </c>
      <c r="AR35" s="609"/>
      <c r="AS35" s="609"/>
      <c r="AT35" s="610"/>
    </row>
    <row r="36" spans="6:46" ht="15" customHeight="1" thickBot="1" x14ac:dyDescent="0.3">
      <c r="F36" s="828"/>
      <c r="G36" s="266"/>
      <c r="H36" s="97" t="s">
        <v>514</v>
      </c>
      <c r="I36" s="98"/>
      <c r="J36" s="265"/>
      <c r="K36" s="112"/>
      <c r="L36" s="517" t="s">
        <v>872</v>
      </c>
      <c r="M36" s="533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6"/>
      <c r="Y36" s="533"/>
      <c r="Z36" s="155"/>
      <c r="AA36" s="372"/>
      <c r="AB36" s="373"/>
      <c r="AC36" s="619">
        <v>418</v>
      </c>
      <c r="AD36" s="620"/>
      <c r="AE36" s="620"/>
      <c r="AF36" s="621"/>
      <c r="AG36" s="652"/>
      <c r="AH36" s="653"/>
      <c r="AI36" s="654" t="str">
        <f t="shared" si="0"/>
        <v/>
      </c>
      <c r="AJ36" s="655"/>
      <c r="AK36" s="655"/>
      <c r="AL36" s="656"/>
      <c r="AM36" s="57"/>
      <c r="AQ36" s="619">
        <v>344</v>
      </c>
      <c r="AR36" s="620"/>
      <c r="AS36" s="620"/>
      <c r="AT36" s="621"/>
    </row>
    <row r="37" spans="6:46" ht="15" customHeight="1" x14ac:dyDescent="0.3">
      <c r="F37" s="823"/>
      <c r="G37" s="262" t="s">
        <v>517</v>
      </c>
      <c r="H37" s="110"/>
      <c r="I37" s="92"/>
      <c r="J37" s="263"/>
      <c r="K37" s="110"/>
      <c r="L37" s="93" t="s">
        <v>9</v>
      </c>
      <c r="M37" s="110"/>
      <c r="N37" s="94"/>
      <c r="O37" s="94"/>
      <c r="P37" s="114"/>
      <c r="Q37" s="114"/>
      <c r="R37" s="114"/>
      <c r="S37" s="114"/>
      <c r="T37" s="114"/>
      <c r="U37" s="114"/>
      <c r="V37" s="114"/>
      <c r="W37" s="114"/>
      <c r="X37" s="115"/>
      <c r="Y37" s="116"/>
      <c r="Z37" s="114"/>
      <c r="AA37" s="117"/>
      <c r="AB37" s="118"/>
      <c r="AC37" s="628">
        <v>35456</v>
      </c>
      <c r="AD37" s="629"/>
      <c r="AE37" s="629"/>
      <c r="AF37" s="630"/>
      <c r="AG37" s="643"/>
      <c r="AH37" s="644"/>
      <c r="AI37" s="645" t="str">
        <f t="shared" si="0"/>
        <v/>
      </c>
      <c r="AJ37" s="646"/>
      <c r="AK37" s="646"/>
      <c r="AL37" s="647"/>
      <c r="AM37" s="57"/>
      <c r="AQ37" s="628">
        <v>28103</v>
      </c>
      <c r="AR37" s="629"/>
      <c r="AS37" s="629"/>
      <c r="AT37" s="630"/>
    </row>
    <row r="38" spans="6:46" ht="15" customHeight="1" x14ac:dyDescent="0.25">
      <c r="F38" s="824"/>
      <c r="G38" s="208"/>
      <c r="H38" s="28" t="s">
        <v>508</v>
      </c>
      <c r="I38" s="29"/>
      <c r="J38" s="206"/>
      <c r="K38" s="111"/>
      <c r="L38" s="517" t="s">
        <v>711</v>
      </c>
      <c r="M38" s="516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17"/>
      <c r="Y38" s="516"/>
      <c r="Z38" s="549"/>
      <c r="AA38" s="370"/>
      <c r="AB38" s="371"/>
      <c r="AC38" s="608">
        <v>313</v>
      </c>
      <c r="AD38" s="609"/>
      <c r="AE38" s="609"/>
      <c r="AF38" s="610"/>
      <c r="AG38" s="648"/>
      <c r="AH38" s="614"/>
      <c r="AI38" s="649" t="str">
        <f t="shared" si="0"/>
        <v/>
      </c>
      <c r="AJ38" s="650"/>
      <c r="AK38" s="650"/>
      <c r="AL38" s="651"/>
      <c r="AM38" s="57"/>
      <c r="AQ38" s="608">
        <v>252</v>
      </c>
      <c r="AR38" s="609"/>
      <c r="AS38" s="609"/>
      <c r="AT38" s="610"/>
    </row>
    <row r="39" spans="6:46" ht="15" customHeight="1" x14ac:dyDescent="0.25">
      <c r="F39" s="824"/>
      <c r="G39" s="208"/>
      <c r="H39" s="31" t="s">
        <v>512</v>
      </c>
      <c r="I39" s="29"/>
      <c r="J39" s="207"/>
      <c r="K39" s="111"/>
      <c r="L39" s="517" t="s">
        <v>714</v>
      </c>
      <c r="M39" s="516"/>
      <c r="N39" s="549"/>
      <c r="O39" s="549"/>
      <c r="P39" s="549"/>
      <c r="Q39" s="549"/>
      <c r="R39" s="549"/>
      <c r="S39" s="549"/>
      <c r="T39" s="549"/>
      <c r="U39" s="549"/>
      <c r="V39" s="549"/>
      <c r="W39" s="549"/>
      <c r="X39" s="517"/>
      <c r="Y39" s="516"/>
      <c r="Z39" s="549"/>
      <c r="AA39" s="370"/>
      <c r="AB39" s="371"/>
      <c r="AC39" s="608">
        <v>84</v>
      </c>
      <c r="AD39" s="609"/>
      <c r="AE39" s="609"/>
      <c r="AF39" s="610"/>
      <c r="AG39" s="648"/>
      <c r="AH39" s="614"/>
      <c r="AI39" s="649" t="str">
        <f t="shared" si="0"/>
        <v/>
      </c>
      <c r="AJ39" s="650"/>
      <c r="AK39" s="650"/>
      <c r="AL39" s="651"/>
      <c r="AM39" s="57"/>
      <c r="AQ39" s="608">
        <v>68</v>
      </c>
      <c r="AR39" s="609"/>
      <c r="AS39" s="609"/>
      <c r="AT39" s="610"/>
    </row>
    <row r="40" spans="6:46" ht="15" customHeight="1" x14ac:dyDescent="0.25">
      <c r="F40" s="824"/>
      <c r="G40" s="208"/>
      <c r="H40" s="31" t="s">
        <v>513</v>
      </c>
      <c r="I40" s="29"/>
      <c r="J40" s="207"/>
      <c r="K40" s="111"/>
      <c r="L40" s="517" t="s">
        <v>715</v>
      </c>
      <c r="M40" s="516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17"/>
      <c r="Y40" s="516"/>
      <c r="Z40" s="549"/>
      <c r="AA40" s="370"/>
      <c r="AB40" s="371"/>
      <c r="AC40" s="608">
        <v>84</v>
      </c>
      <c r="AD40" s="609"/>
      <c r="AE40" s="609"/>
      <c r="AF40" s="610"/>
      <c r="AG40" s="648"/>
      <c r="AH40" s="614"/>
      <c r="AI40" s="649" t="str">
        <f t="shared" si="0"/>
        <v/>
      </c>
      <c r="AJ40" s="650"/>
      <c r="AK40" s="650"/>
      <c r="AL40" s="651"/>
      <c r="AM40" s="57"/>
      <c r="AQ40" s="608">
        <v>68</v>
      </c>
      <c r="AR40" s="609"/>
      <c r="AS40" s="609"/>
      <c r="AT40" s="610"/>
    </row>
    <row r="41" spans="6:46" ht="15" customHeight="1" thickBot="1" x14ac:dyDescent="0.3">
      <c r="F41" s="825"/>
      <c r="G41" s="266"/>
      <c r="H41" s="97" t="s">
        <v>514</v>
      </c>
      <c r="I41" s="98"/>
      <c r="J41" s="265"/>
      <c r="K41" s="112"/>
      <c r="L41" s="517" t="s">
        <v>872</v>
      </c>
      <c r="M41" s="533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6"/>
      <c r="Y41" s="533"/>
      <c r="Z41" s="155"/>
      <c r="AA41" s="372"/>
      <c r="AB41" s="373"/>
      <c r="AC41" s="619">
        <v>418</v>
      </c>
      <c r="AD41" s="620"/>
      <c r="AE41" s="620"/>
      <c r="AF41" s="621"/>
      <c r="AG41" s="652"/>
      <c r="AH41" s="653"/>
      <c r="AI41" s="654" t="str">
        <f t="shared" si="0"/>
        <v/>
      </c>
      <c r="AJ41" s="655"/>
      <c r="AK41" s="655"/>
      <c r="AL41" s="656"/>
      <c r="AM41" s="57"/>
      <c r="AQ41" s="619">
        <v>344</v>
      </c>
      <c r="AR41" s="620"/>
      <c r="AS41" s="620"/>
      <c r="AT41" s="621"/>
    </row>
    <row r="42" spans="6:46" ht="15" customHeight="1" x14ac:dyDescent="0.25">
      <c r="F42" s="3"/>
      <c r="G42" s="3"/>
      <c r="H42" s="3"/>
      <c r="I42" s="3"/>
      <c r="AC42" s="3"/>
      <c r="AD42" s="3"/>
      <c r="AE42" s="3"/>
      <c r="AI42" s="34"/>
      <c r="AJ42" s="34"/>
      <c r="AK42" s="34"/>
      <c r="AL42" s="34"/>
      <c r="AQ42" s="3"/>
      <c r="AR42" s="3"/>
      <c r="AS42" s="3"/>
    </row>
    <row r="43" spans="6:46" ht="21" customHeight="1" thickBot="1" x14ac:dyDescent="0.3">
      <c r="F43" s="35" t="s">
        <v>10</v>
      </c>
      <c r="G43" s="3"/>
      <c r="H43" s="3"/>
      <c r="I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6"/>
      <c r="AC43" s="37"/>
      <c r="AD43" s="37"/>
      <c r="AE43" s="37"/>
      <c r="AF43" s="34"/>
      <c r="AG43" s="38"/>
      <c r="AH43" s="39"/>
      <c r="AI43" s="40"/>
      <c r="AJ43" s="40"/>
      <c r="AK43" s="41"/>
      <c r="AL43" s="41"/>
      <c r="AQ43" s="37"/>
      <c r="AR43" s="37"/>
      <c r="AS43" s="37"/>
      <c r="AT43" s="34"/>
    </row>
    <row r="44" spans="6:46" ht="15" customHeight="1" x14ac:dyDescent="0.3">
      <c r="F44" s="826"/>
      <c r="G44" s="262" t="s">
        <v>519</v>
      </c>
      <c r="H44" s="110"/>
      <c r="I44" s="92"/>
      <c r="J44" s="263"/>
      <c r="K44" s="110"/>
      <c r="L44" s="93" t="s">
        <v>11</v>
      </c>
      <c r="M44" s="110"/>
      <c r="N44" s="94"/>
      <c r="O44" s="114"/>
      <c r="P44" s="114"/>
      <c r="Q44" s="133"/>
      <c r="R44" s="133"/>
      <c r="S44" s="133"/>
      <c r="T44" s="133"/>
      <c r="U44" s="133"/>
      <c r="V44" s="133"/>
      <c r="W44" s="133"/>
      <c r="X44" s="134"/>
      <c r="Y44" s="135"/>
      <c r="Z44" s="133"/>
      <c r="AA44" s="136"/>
      <c r="AB44" s="137"/>
      <c r="AC44" s="628">
        <v>2636</v>
      </c>
      <c r="AD44" s="629"/>
      <c r="AE44" s="629"/>
      <c r="AF44" s="630"/>
      <c r="AG44" s="660"/>
      <c r="AH44" s="660"/>
      <c r="AI44" s="645" t="str">
        <f>IF(AG44 ="","",AG44*AC44)</f>
        <v/>
      </c>
      <c r="AJ44" s="646"/>
      <c r="AK44" s="646"/>
      <c r="AL44" s="647"/>
      <c r="AM44" s="57"/>
      <c r="AQ44" s="628">
        <v>2129</v>
      </c>
      <c r="AR44" s="629"/>
      <c r="AS44" s="629"/>
      <c r="AT44" s="630"/>
    </row>
    <row r="45" spans="6:46" ht="15" customHeight="1" x14ac:dyDescent="0.25">
      <c r="F45" s="827"/>
      <c r="G45" s="209"/>
      <c r="H45" s="42" t="s">
        <v>520</v>
      </c>
      <c r="I45" s="43"/>
      <c r="J45" s="210"/>
      <c r="K45" s="43"/>
      <c r="L45" s="44" t="s">
        <v>673</v>
      </c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  <c r="Y45" s="47"/>
      <c r="Z45" s="45"/>
      <c r="AA45" s="48"/>
      <c r="AB45" s="138"/>
      <c r="AC45" s="608">
        <v>384</v>
      </c>
      <c r="AD45" s="609"/>
      <c r="AE45" s="609"/>
      <c r="AF45" s="610"/>
      <c r="AG45" s="613"/>
      <c r="AH45" s="613"/>
      <c r="AI45" s="649" t="str">
        <f>IF(AG45 ="","",AG45*AC45)</f>
        <v/>
      </c>
      <c r="AJ45" s="650"/>
      <c r="AK45" s="650"/>
      <c r="AL45" s="651"/>
      <c r="AM45" s="57"/>
      <c r="AQ45" s="608">
        <v>299</v>
      </c>
      <c r="AR45" s="609"/>
      <c r="AS45" s="609"/>
      <c r="AT45" s="610"/>
    </row>
    <row r="46" spans="6:46" ht="15" customHeight="1" x14ac:dyDescent="0.25">
      <c r="F46" s="827"/>
      <c r="G46" s="211"/>
      <c r="H46" s="42" t="s">
        <v>521</v>
      </c>
      <c r="I46" s="43"/>
      <c r="J46" s="210"/>
      <c r="K46" s="43"/>
      <c r="L46" s="522" t="s">
        <v>719</v>
      </c>
      <c r="M46" s="43"/>
      <c r="N46" s="45"/>
      <c r="O46" s="45"/>
      <c r="P46" s="45"/>
      <c r="Q46" s="45"/>
      <c r="R46" s="45"/>
      <c r="S46" s="45"/>
      <c r="T46" s="45"/>
      <c r="U46" s="45"/>
      <c r="V46" s="49"/>
      <c r="W46" s="49"/>
      <c r="X46" s="50"/>
      <c r="Y46" s="51"/>
      <c r="Z46" s="49"/>
      <c r="AA46" s="52"/>
      <c r="AB46" s="139"/>
      <c r="AC46" s="608">
        <v>1065</v>
      </c>
      <c r="AD46" s="609"/>
      <c r="AE46" s="609"/>
      <c r="AF46" s="610"/>
      <c r="AG46" s="613"/>
      <c r="AH46" s="613"/>
      <c r="AI46" s="649" t="str">
        <f t="shared" ref="AI46:AI54" si="1">IF(AG46 ="","",AG46*AC46)</f>
        <v/>
      </c>
      <c r="AJ46" s="650"/>
      <c r="AK46" s="650"/>
      <c r="AL46" s="651"/>
      <c r="AM46" s="57"/>
      <c r="AQ46" s="608">
        <v>868</v>
      </c>
      <c r="AR46" s="609"/>
      <c r="AS46" s="609"/>
      <c r="AT46" s="610"/>
    </row>
    <row r="47" spans="6:46" ht="15" customHeight="1" thickBot="1" x14ac:dyDescent="0.3">
      <c r="F47" s="828"/>
      <c r="G47" s="267"/>
      <c r="H47" s="126" t="s">
        <v>522</v>
      </c>
      <c r="I47" s="127"/>
      <c r="J47" s="268"/>
      <c r="K47" s="127"/>
      <c r="L47" s="140" t="s">
        <v>899</v>
      </c>
      <c r="M47" s="127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40"/>
      <c r="Y47" s="141"/>
      <c r="Z47" s="126"/>
      <c r="AA47" s="142"/>
      <c r="AB47" s="143"/>
      <c r="AC47" s="619">
        <v>144</v>
      </c>
      <c r="AD47" s="620"/>
      <c r="AE47" s="620"/>
      <c r="AF47" s="621"/>
      <c r="AG47" s="661"/>
      <c r="AH47" s="661"/>
      <c r="AI47" s="654" t="str">
        <f t="shared" si="1"/>
        <v/>
      </c>
      <c r="AJ47" s="655"/>
      <c r="AK47" s="655"/>
      <c r="AL47" s="656"/>
      <c r="AM47" s="57"/>
      <c r="AQ47" s="619">
        <v>119</v>
      </c>
      <c r="AR47" s="620"/>
      <c r="AS47" s="620"/>
      <c r="AT47" s="621"/>
    </row>
    <row r="48" spans="6:46" ht="15" customHeight="1" x14ac:dyDescent="0.3">
      <c r="F48" s="823"/>
      <c r="G48" s="262" t="s">
        <v>523</v>
      </c>
      <c r="H48" s="110"/>
      <c r="I48" s="92"/>
      <c r="J48" s="263"/>
      <c r="K48" s="110"/>
      <c r="L48" s="93" t="s">
        <v>12</v>
      </c>
      <c r="M48" s="110"/>
      <c r="N48" s="94"/>
      <c r="O48" s="114"/>
      <c r="P48" s="114"/>
      <c r="Q48" s="114"/>
      <c r="R48" s="114"/>
      <c r="S48" s="114"/>
      <c r="T48" s="133"/>
      <c r="U48" s="133"/>
      <c r="V48" s="133"/>
      <c r="W48" s="133"/>
      <c r="X48" s="134"/>
      <c r="Y48" s="135"/>
      <c r="Z48" s="133"/>
      <c r="AA48" s="136"/>
      <c r="AB48" s="137"/>
      <c r="AC48" s="628">
        <v>1232</v>
      </c>
      <c r="AD48" s="629"/>
      <c r="AE48" s="629"/>
      <c r="AF48" s="630"/>
      <c r="AG48" s="660"/>
      <c r="AH48" s="660"/>
      <c r="AI48" s="645" t="str">
        <f t="shared" si="1"/>
        <v/>
      </c>
      <c r="AJ48" s="646"/>
      <c r="AK48" s="646"/>
      <c r="AL48" s="647"/>
      <c r="AM48" s="57"/>
      <c r="AQ48" s="628">
        <v>1017</v>
      </c>
      <c r="AR48" s="629"/>
      <c r="AS48" s="629"/>
      <c r="AT48" s="630"/>
    </row>
    <row r="49" spans="1:46" ht="15" customHeight="1" x14ac:dyDescent="0.25">
      <c r="F49" s="824"/>
      <c r="G49" s="209"/>
      <c r="H49" s="42" t="s">
        <v>524</v>
      </c>
      <c r="I49" s="43"/>
      <c r="J49" s="210"/>
      <c r="K49" s="121"/>
      <c r="L49" s="522" t="s">
        <v>721</v>
      </c>
      <c r="M49" s="521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522"/>
      <c r="Y49" s="374"/>
      <c r="Z49" s="42"/>
      <c r="AA49" s="375"/>
      <c r="AB49" s="384"/>
      <c r="AC49" s="608">
        <f t="shared" ref="AC49:AC53" si="2">AQ49*(1+$AC$18)</f>
        <v>941.29</v>
      </c>
      <c r="AD49" s="609"/>
      <c r="AE49" s="609"/>
      <c r="AF49" s="610"/>
      <c r="AG49" s="613"/>
      <c r="AH49" s="613"/>
      <c r="AI49" s="649" t="str">
        <f t="shared" si="1"/>
        <v/>
      </c>
      <c r="AJ49" s="650"/>
      <c r="AK49" s="650"/>
      <c r="AL49" s="651"/>
      <c r="AM49" s="57"/>
      <c r="AQ49" s="608">
        <v>791</v>
      </c>
      <c r="AR49" s="609"/>
      <c r="AS49" s="609"/>
      <c r="AT49" s="610"/>
    </row>
    <row r="50" spans="1:46" ht="15" customHeight="1" x14ac:dyDescent="0.25">
      <c r="F50" s="824"/>
      <c r="G50" s="209"/>
      <c r="H50" s="42" t="s">
        <v>525</v>
      </c>
      <c r="I50" s="43"/>
      <c r="J50" s="210"/>
      <c r="K50" s="121"/>
      <c r="L50" s="522" t="s">
        <v>722</v>
      </c>
      <c r="M50" s="521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522"/>
      <c r="Y50" s="374"/>
      <c r="Z50" s="42"/>
      <c r="AA50" s="375"/>
      <c r="AB50" s="384"/>
      <c r="AC50" s="608">
        <v>142</v>
      </c>
      <c r="AD50" s="609"/>
      <c r="AE50" s="609"/>
      <c r="AF50" s="610"/>
      <c r="AG50" s="613"/>
      <c r="AH50" s="613"/>
      <c r="AI50" s="649" t="str">
        <f t="shared" si="1"/>
        <v/>
      </c>
      <c r="AJ50" s="650"/>
      <c r="AK50" s="650"/>
      <c r="AL50" s="651"/>
      <c r="AM50" s="57"/>
      <c r="AQ50" s="608">
        <v>113</v>
      </c>
      <c r="AR50" s="609"/>
      <c r="AS50" s="609"/>
      <c r="AT50" s="610"/>
    </row>
    <row r="51" spans="1:46" ht="15" customHeight="1" x14ac:dyDescent="0.25">
      <c r="F51" s="824"/>
      <c r="G51" s="209"/>
      <c r="H51" s="42" t="s">
        <v>526</v>
      </c>
      <c r="I51" s="43"/>
      <c r="J51" s="210"/>
      <c r="K51" s="121"/>
      <c r="L51" s="522" t="s">
        <v>723</v>
      </c>
      <c r="M51" s="521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522"/>
      <c r="Y51" s="374"/>
      <c r="Z51" s="42"/>
      <c r="AA51" s="375"/>
      <c r="AB51" s="384"/>
      <c r="AC51" s="608">
        <f t="shared" si="2"/>
        <v>653.30999999999995</v>
      </c>
      <c r="AD51" s="609"/>
      <c r="AE51" s="609"/>
      <c r="AF51" s="610"/>
      <c r="AG51" s="613"/>
      <c r="AH51" s="613"/>
      <c r="AI51" s="649" t="str">
        <f t="shared" si="1"/>
        <v/>
      </c>
      <c r="AJ51" s="650"/>
      <c r="AK51" s="650"/>
      <c r="AL51" s="651"/>
      <c r="AM51" s="57"/>
      <c r="AQ51" s="608">
        <v>549</v>
      </c>
      <c r="AR51" s="609"/>
      <c r="AS51" s="609"/>
      <c r="AT51" s="610"/>
    </row>
    <row r="52" spans="1:46" ht="15" customHeight="1" x14ac:dyDescent="0.25">
      <c r="F52" s="824"/>
      <c r="G52" s="209"/>
      <c r="H52" s="45" t="s">
        <v>527</v>
      </c>
      <c r="I52" s="43"/>
      <c r="J52" s="212"/>
      <c r="K52" s="121"/>
      <c r="L52" s="522" t="s">
        <v>724</v>
      </c>
      <c r="M52" s="521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522"/>
      <c r="Y52" s="374"/>
      <c r="Z52" s="42"/>
      <c r="AA52" s="375"/>
      <c r="AB52" s="384"/>
      <c r="AC52" s="608">
        <v>81</v>
      </c>
      <c r="AD52" s="609"/>
      <c r="AE52" s="609"/>
      <c r="AF52" s="610"/>
      <c r="AG52" s="613"/>
      <c r="AH52" s="613"/>
      <c r="AI52" s="649" t="str">
        <f t="shared" si="1"/>
        <v/>
      </c>
      <c r="AJ52" s="650"/>
      <c r="AK52" s="650"/>
      <c r="AL52" s="651"/>
      <c r="AM52" s="57"/>
      <c r="AQ52" s="608">
        <v>65</v>
      </c>
      <c r="AR52" s="609"/>
      <c r="AS52" s="609"/>
      <c r="AT52" s="610"/>
    </row>
    <row r="53" spans="1:46" ht="15" customHeight="1" x14ac:dyDescent="0.25">
      <c r="F53" s="824"/>
      <c r="G53" s="209"/>
      <c r="H53" s="45" t="s">
        <v>528</v>
      </c>
      <c r="I53" s="43"/>
      <c r="J53" s="212"/>
      <c r="K53" s="121"/>
      <c r="L53" s="522" t="s">
        <v>725</v>
      </c>
      <c r="M53" s="521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522"/>
      <c r="Y53" s="374"/>
      <c r="Z53" s="42"/>
      <c r="AA53" s="375"/>
      <c r="AB53" s="384"/>
      <c r="AC53" s="608">
        <f t="shared" si="2"/>
        <v>653.30999999999995</v>
      </c>
      <c r="AD53" s="609"/>
      <c r="AE53" s="609"/>
      <c r="AF53" s="610"/>
      <c r="AG53" s="613"/>
      <c r="AH53" s="613"/>
      <c r="AI53" s="649" t="str">
        <f t="shared" si="1"/>
        <v/>
      </c>
      <c r="AJ53" s="650"/>
      <c r="AK53" s="650"/>
      <c r="AL53" s="651"/>
      <c r="AM53" s="57"/>
      <c r="AQ53" s="608">
        <v>549</v>
      </c>
      <c r="AR53" s="609"/>
      <c r="AS53" s="609"/>
      <c r="AT53" s="610"/>
    </row>
    <row r="54" spans="1:46" ht="15" customHeight="1" thickBot="1" x14ac:dyDescent="0.3">
      <c r="F54" s="825"/>
      <c r="G54" s="267"/>
      <c r="H54" s="126" t="s">
        <v>669</v>
      </c>
      <c r="I54" s="127"/>
      <c r="J54" s="268"/>
      <c r="K54" s="125"/>
      <c r="L54" s="380" t="s">
        <v>726</v>
      </c>
      <c r="M54" s="540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0"/>
      <c r="Y54" s="382"/>
      <c r="Z54" s="381"/>
      <c r="AA54" s="383"/>
      <c r="AB54" s="385"/>
      <c r="AC54" s="619">
        <v>81</v>
      </c>
      <c r="AD54" s="620"/>
      <c r="AE54" s="620"/>
      <c r="AF54" s="621"/>
      <c r="AG54" s="661"/>
      <c r="AH54" s="661"/>
      <c r="AI54" s="654" t="str">
        <f t="shared" si="1"/>
        <v/>
      </c>
      <c r="AJ54" s="655"/>
      <c r="AK54" s="655"/>
      <c r="AL54" s="656"/>
      <c r="AM54" s="57"/>
      <c r="AQ54" s="619">
        <v>65</v>
      </c>
      <c r="AR54" s="620"/>
      <c r="AS54" s="620"/>
      <c r="AT54" s="621"/>
    </row>
    <row r="55" spans="1:46" ht="15" customHeight="1" x14ac:dyDescent="0.25">
      <c r="F55" s="3"/>
      <c r="G55" s="3"/>
      <c r="H55" s="3"/>
      <c r="I55" s="3"/>
      <c r="AC55" s="3"/>
      <c r="AD55" s="3"/>
      <c r="AE55" s="3"/>
      <c r="AI55" s="34"/>
      <c r="AJ55" s="34"/>
      <c r="AK55" s="34"/>
      <c r="AL55" s="34"/>
      <c r="AQ55" s="3"/>
      <c r="AR55" s="3"/>
      <c r="AS55" s="3"/>
    </row>
    <row r="56" spans="1:46" s="18" customFormat="1" ht="21" customHeight="1" thickBot="1" x14ac:dyDescent="0.35">
      <c r="F56" s="35" t="s">
        <v>13</v>
      </c>
      <c r="G56" s="19"/>
      <c r="H56" s="19"/>
      <c r="I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/>
      <c r="AC56" s="21"/>
      <c r="AD56" s="21"/>
      <c r="AE56" s="21"/>
      <c r="AF56" s="22"/>
      <c r="AG56" s="23"/>
      <c r="AH56" s="24"/>
      <c r="AI56" s="25"/>
      <c r="AJ56" s="25"/>
      <c r="AK56" s="26"/>
      <c r="AL56" s="26"/>
      <c r="AQ56" s="21"/>
      <c r="AR56" s="21"/>
      <c r="AS56" s="21"/>
      <c r="AT56" s="22"/>
    </row>
    <row r="57" spans="1:46" ht="14.1" customHeight="1" x14ac:dyDescent="0.25">
      <c r="F57" s="657"/>
      <c r="G57" s="270" t="s">
        <v>529</v>
      </c>
      <c r="H57" s="130"/>
      <c r="I57" s="131"/>
      <c r="J57" s="271"/>
      <c r="K57" s="131"/>
      <c r="L57" s="144" t="s">
        <v>530</v>
      </c>
      <c r="M57" s="131"/>
      <c r="N57" s="114"/>
      <c r="O57" s="114"/>
      <c r="P57" s="114"/>
      <c r="Q57" s="114"/>
      <c r="R57" s="114"/>
      <c r="S57" s="114"/>
      <c r="T57" s="114"/>
      <c r="U57" s="133"/>
      <c r="V57" s="133"/>
      <c r="W57" s="133"/>
      <c r="X57" s="134"/>
      <c r="Y57" s="135"/>
      <c r="Z57" s="133"/>
      <c r="AA57" s="136"/>
      <c r="AB57" s="137"/>
      <c r="AC57" s="628">
        <f>AQ57*(1+$AC$18)</f>
        <v>0</v>
      </c>
      <c r="AD57" s="629"/>
      <c r="AE57" s="629"/>
      <c r="AF57" s="630"/>
      <c r="AG57" s="660"/>
      <c r="AH57" s="660"/>
      <c r="AI57" s="645" t="str">
        <f>IF(AG57 ="","",AG57*AC57)</f>
        <v/>
      </c>
      <c r="AJ57" s="646"/>
      <c r="AK57" s="646"/>
      <c r="AL57" s="647"/>
      <c r="AM57" s="57"/>
      <c r="AQ57" s="628">
        <v>0</v>
      </c>
      <c r="AR57" s="629"/>
      <c r="AS57" s="629"/>
      <c r="AT57" s="630"/>
    </row>
    <row r="58" spans="1:46" ht="14.1" customHeight="1" x14ac:dyDescent="0.25">
      <c r="F58" s="658"/>
      <c r="G58" s="213" t="s">
        <v>531</v>
      </c>
      <c r="H58" s="28"/>
      <c r="I58" s="29"/>
      <c r="J58" s="206"/>
      <c r="K58" s="29"/>
      <c r="L58" s="30" t="s">
        <v>532</v>
      </c>
      <c r="M58" s="29"/>
      <c r="N58" s="31"/>
      <c r="O58" s="31"/>
      <c r="P58" s="31"/>
      <c r="Q58" s="31"/>
      <c r="R58" s="31"/>
      <c r="S58" s="31"/>
      <c r="T58" s="31"/>
      <c r="U58" s="45"/>
      <c r="V58" s="45"/>
      <c r="W58" s="45"/>
      <c r="X58" s="46"/>
      <c r="Y58" s="47"/>
      <c r="Z58" s="45"/>
      <c r="AA58" s="48"/>
      <c r="AB58" s="138"/>
      <c r="AC58" s="608">
        <f>AQ58*(1+$AC$18)</f>
        <v>0</v>
      </c>
      <c r="AD58" s="609"/>
      <c r="AE58" s="609"/>
      <c r="AF58" s="610"/>
      <c r="AG58" s="613"/>
      <c r="AH58" s="613"/>
      <c r="AI58" s="649" t="str">
        <f>IF(AG58 ="","",AG58*AC58)</f>
        <v/>
      </c>
      <c r="AJ58" s="650"/>
      <c r="AK58" s="650"/>
      <c r="AL58" s="651"/>
      <c r="AM58" s="57"/>
      <c r="AQ58" s="608">
        <v>0</v>
      </c>
      <c r="AR58" s="609"/>
      <c r="AS58" s="609"/>
      <c r="AT58" s="610"/>
    </row>
    <row r="59" spans="1:46" ht="14.1" customHeight="1" x14ac:dyDescent="0.25">
      <c r="F59" s="658"/>
      <c r="G59" s="213" t="s">
        <v>533</v>
      </c>
      <c r="H59" s="28"/>
      <c r="I59" s="29"/>
      <c r="J59" s="206"/>
      <c r="K59" s="29"/>
      <c r="L59" s="30" t="s">
        <v>534</v>
      </c>
      <c r="M59" s="29"/>
      <c r="N59" s="31"/>
      <c r="O59" s="31"/>
      <c r="P59" s="31"/>
      <c r="Q59" s="31"/>
      <c r="R59" s="31"/>
      <c r="S59" s="31"/>
      <c r="T59" s="31"/>
      <c r="U59" s="45"/>
      <c r="V59" s="45"/>
      <c r="W59" s="45"/>
      <c r="X59" s="46"/>
      <c r="Y59" s="47"/>
      <c r="Z59" s="45"/>
      <c r="AA59" s="48"/>
      <c r="AB59" s="138"/>
      <c r="AC59" s="608">
        <v>281</v>
      </c>
      <c r="AD59" s="609"/>
      <c r="AE59" s="609"/>
      <c r="AF59" s="610"/>
      <c r="AG59" s="613"/>
      <c r="AH59" s="613"/>
      <c r="AI59" s="649" t="str">
        <f>IF(AG59 ="","",AG59*AC59)</f>
        <v/>
      </c>
      <c r="AJ59" s="650"/>
      <c r="AK59" s="650"/>
      <c r="AL59" s="651"/>
      <c r="AM59" s="57"/>
      <c r="AQ59" s="608">
        <v>228</v>
      </c>
      <c r="AR59" s="609"/>
      <c r="AS59" s="609"/>
      <c r="AT59" s="610"/>
    </row>
    <row r="60" spans="1:46" ht="14.1" customHeight="1" thickBot="1" x14ac:dyDescent="0.3">
      <c r="F60" s="659"/>
      <c r="G60" s="272" t="s">
        <v>535</v>
      </c>
      <c r="H60" s="97"/>
      <c r="I60" s="98"/>
      <c r="J60" s="265"/>
      <c r="K60" s="98"/>
      <c r="L60" s="99" t="s">
        <v>536</v>
      </c>
      <c r="M60" s="98"/>
      <c r="N60" s="97"/>
      <c r="O60" s="97"/>
      <c r="P60" s="97"/>
      <c r="Q60" s="97"/>
      <c r="R60" s="97"/>
      <c r="S60" s="97"/>
      <c r="T60" s="97"/>
      <c r="U60" s="126"/>
      <c r="V60" s="126"/>
      <c r="W60" s="126"/>
      <c r="X60" s="140"/>
      <c r="Y60" s="141"/>
      <c r="Z60" s="126"/>
      <c r="AA60" s="142"/>
      <c r="AB60" s="143"/>
      <c r="AC60" s="619">
        <v>281</v>
      </c>
      <c r="AD60" s="620"/>
      <c r="AE60" s="620"/>
      <c r="AF60" s="621"/>
      <c r="AG60" s="661"/>
      <c r="AH60" s="661"/>
      <c r="AI60" s="654" t="str">
        <f>IF(AG60 ="","",AG60*AC60)</f>
        <v/>
      </c>
      <c r="AJ60" s="655"/>
      <c r="AK60" s="655"/>
      <c r="AL60" s="656"/>
      <c r="AM60" s="57"/>
      <c r="AQ60" s="619">
        <v>228</v>
      </c>
      <c r="AR60" s="620"/>
      <c r="AS60" s="620"/>
      <c r="AT60" s="621"/>
    </row>
    <row r="61" spans="1:46" ht="7.5" customHeight="1" x14ac:dyDescent="0.25"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Q61" s="3"/>
      <c r="AR61" s="3"/>
      <c r="AS61" s="3"/>
      <c r="AT61" s="3"/>
    </row>
    <row r="62" spans="1:46" ht="15" customHeight="1" x14ac:dyDescent="0.25"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803" t="s">
        <v>15</v>
      </c>
      <c r="W62" s="803"/>
      <c r="X62" s="803"/>
      <c r="Y62" s="803"/>
      <c r="Z62" s="803"/>
      <c r="AA62" s="803"/>
      <c r="AB62" s="803"/>
      <c r="AC62" s="803"/>
      <c r="AD62" s="803"/>
      <c r="AE62" s="803"/>
      <c r="AF62" s="803"/>
      <c r="AG62" s="803"/>
      <c r="AH62" s="803"/>
      <c r="AI62" s="803"/>
      <c r="AJ62" s="803"/>
      <c r="AK62" s="803"/>
      <c r="AL62" s="803"/>
    </row>
    <row r="63" spans="1:46" ht="15" customHeight="1" x14ac:dyDescent="0.25"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</row>
    <row r="64" spans="1:46" ht="8.1" customHeight="1" x14ac:dyDescent="0.25">
      <c r="A64" s="196" t="s">
        <v>0</v>
      </c>
      <c r="B64" s="197"/>
      <c r="C64" s="197"/>
      <c r="D64" s="197"/>
      <c r="E64" s="197"/>
      <c r="F64" s="197"/>
      <c r="G64" s="197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9"/>
      <c r="X64" s="196" t="s">
        <v>1</v>
      </c>
      <c r="Y64" s="197"/>
      <c r="Z64" s="198"/>
      <c r="AA64" s="198"/>
      <c r="AB64" s="199"/>
      <c r="AC64" s="631" t="s">
        <v>343</v>
      </c>
      <c r="AD64" s="632"/>
      <c r="AE64" s="632"/>
      <c r="AF64" s="633"/>
      <c r="AG64" s="662" t="s">
        <v>2</v>
      </c>
      <c r="AH64" s="663"/>
      <c r="AI64" s="702" t="s">
        <v>3</v>
      </c>
      <c r="AJ64" s="703"/>
      <c r="AK64" s="703"/>
      <c r="AL64" s="704"/>
      <c r="AQ64" s="631" t="s">
        <v>32</v>
      </c>
      <c r="AR64" s="632"/>
      <c r="AS64" s="632"/>
      <c r="AT64" s="633"/>
    </row>
    <row r="65" spans="1:46" ht="8.1" customHeight="1" x14ac:dyDescent="0.25">
      <c r="A65" s="711" t="s">
        <v>518</v>
      </c>
      <c r="B65" s="712"/>
      <c r="C65" s="712"/>
      <c r="D65" s="712"/>
      <c r="E65" s="712"/>
      <c r="F65" s="712"/>
      <c r="G65" s="712"/>
      <c r="H65" s="712"/>
      <c r="I65" s="712"/>
      <c r="J65" s="712"/>
      <c r="K65" s="712"/>
      <c r="L65" s="712"/>
      <c r="M65" s="712"/>
      <c r="N65" s="712"/>
      <c r="O65" s="712"/>
      <c r="P65" s="712"/>
      <c r="Q65" s="712"/>
      <c r="R65" s="712"/>
      <c r="S65" s="712"/>
      <c r="T65" s="712"/>
      <c r="U65" s="712"/>
      <c r="V65" s="712"/>
      <c r="W65" s="713"/>
      <c r="X65" s="717" t="s">
        <v>4</v>
      </c>
      <c r="Y65" s="718"/>
      <c r="Z65" s="718"/>
      <c r="AA65" s="718"/>
      <c r="AB65" s="719"/>
      <c r="AC65" s="634"/>
      <c r="AD65" s="635"/>
      <c r="AE65" s="635"/>
      <c r="AF65" s="636"/>
      <c r="AG65" s="664"/>
      <c r="AH65" s="665"/>
      <c r="AI65" s="705"/>
      <c r="AJ65" s="706"/>
      <c r="AK65" s="706"/>
      <c r="AL65" s="707"/>
      <c r="AQ65" s="634"/>
      <c r="AR65" s="635"/>
      <c r="AS65" s="635"/>
      <c r="AT65" s="636"/>
    </row>
    <row r="66" spans="1:46" ht="8.1" customHeight="1" x14ac:dyDescent="0.25">
      <c r="A66" s="711"/>
      <c r="B66" s="712"/>
      <c r="C66" s="712"/>
      <c r="D66" s="712"/>
      <c r="E66" s="712"/>
      <c r="F66" s="712"/>
      <c r="G66" s="712"/>
      <c r="H66" s="712"/>
      <c r="I66" s="712"/>
      <c r="J66" s="712"/>
      <c r="K66" s="712"/>
      <c r="L66" s="712"/>
      <c r="M66" s="712"/>
      <c r="N66" s="712"/>
      <c r="O66" s="712"/>
      <c r="P66" s="712"/>
      <c r="Q66" s="712"/>
      <c r="R66" s="712"/>
      <c r="S66" s="712"/>
      <c r="T66" s="712"/>
      <c r="U66" s="712"/>
      <c r="V66" s="712"/>
      <c r="W66" s="713"/>
      <c r="X66" s="717"/>
      <c r="Y66" s="718"/>
      <c r="Z66" s="718"/>
      <c r="AA66" s="718"/>
      <c r="AB66" s="719"/>
      <c r="AC66" s="634"/>
      <c r="AD66" s="635"/>
      <c r="AE66" s="635"/>
      <c r="AF66" s="636"/>
      <c r="AG66" s="664"/>
      <c r="AH66" s="665"/>
      <c r="AI66" s="705"/>
      <c r="AJ66" s="706"/>
      <c r="AK66" s="706"/>
      <c r="AL66" s="707"/>
      <c r="AQ66" s="634"/>
      <c r="AR66" s="635"/>
      <c r="AS66" s="635"/>
      <c r="AT66" s="636"/>
    </row>
    <row r="67" spans="1:46" ht="8.1" customHeight="1" x14ac:dyDescent="0.25">
      <c r="A67" s="714"/>
      <c r="B67" s="715"/>
      <c r="C67" s="715"/>
      <c r="D67" s="715"/>
      <c r="E67" s="715"/>
      <c r="F67" s="715"/>
      <c r="G67" s="715"/>
      <c r="H67" s="715"/>
      <c r="I67" s="715"/>
      <c r="J67" s="715"/>
      <c r="K67" s="715"/>
      <c r="L67" s="715"/>
      <c r="M67" s="715"/>
      <c r="N67" s="715"/>
      <c r="O67" s="715"/>
      <c r="P67" s="715"/>
      <c r="Q67" s="715"/>
      <c r="R67" s="715"/>
      <c r="S67" s="715"/>
      <c r="T67" s="715"/>
      <c r="U67" s="715"/>
      <c r="V67" s="715"/>
      <c r="W67" s="716"/>
      <c r="X67" s="720"/>
      <c r="Y67" s="721"/>
      <c r="Z67" s="721"/>
      <c r="AA67" s="721"/>
      <c r="AB67" s="722"/>
      <c r="AC67" s="637"/>
      <c r="AD67" s="638"/>
      <c r="AE67" s="638"/>
      <c r="AF67" s="639"/>
      <c r="AG67" s="666"/>
      <c r="AH67" s="667"/>
      <c r="AI67" s="708"/>
      <c r="AJ67" s="709"/>
      <c r="AK67" s="709"/>
      <c r="AL67" s="710"/>
      <c r="AQ67" s="637"/>
      <c r="AR67" s="638"/>
      <c r="AS67" s="638"/>
      <c r="AT67" s="639"/>
    </row>
    <row r="68" spans="1:46" ht="15" customHeight="1" x14ac:dyDescent="0.25"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5"/>
      <c r="Z68" s="5"/>
      <c r="AA68" s="5"/>
      <c r="AB68" s="5"/>
      <c r="AC68" s="625">
        <f>AC18</f>
        <v>0.19</v>
      </c>
      <c r="AD68" s="626"/>
      <c r="AE68" s="626"/>
      <c r="AF68" s="627"/>
      <c r="AG68" s="8"/>
      <c r="AH68" s="8"/>
      <c r="AI68" s="9"/>
      <c r="AJ68" s="9"/>
      <c r="AK68" s="10"/>
      <c r="AL68" s="11"/>
      <c r="AQ68" s="200"/>
      <c r="AR68" s="201"/>
      <c r="AS68" s="201"/>
      <c r="AT68" s="201"/>
    </row>
    <row r="69" spans="1:46" ht="15" customHeight="1" thickBot="1" x14ac:dyDescent="0.3">
      <c r="F69" s="59" t="s">
        <v>16</v>
      </c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Q69" s="60"/>
      <c r="AR69" s="60"/>
      <c r="AS69" s="60"/>
      <c r="AT69" s="60"/>
    </row>
    <row r="70" spans="1:46" ht="15" customHeight="1" x14ac:dyDescent="0.25">
      <c r="F70" s="145"/>
      <c r="G70" s="146" t="s">
        <v>537</v>
      </c>
      <c r="H70" s="147"/>
      <c r="I70" s="148"/>
      <c r="J70" s="214"/>
      <c r="K70" s="148"/>
      <c r="L70" s="149" t="s">
        <v>730</v>
      </c>
      <c r="M70" s="148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9"/>
      <c r="Y70" s="148"/>
      <c r="Z70" s="146"/>
      <c r="AA70" s="391"/>
      <c r="AB70" s="391"/>
      <c r="AC70" s="628">
        <v>971</v>
      </c>
      <c r="AD70" s="629"/>
      <c r="AE70" s="629"/>
      <c r="AF70" s="630"/>
      <c r="AG70" s="660"/>
      <c r="AH70" s="644"/>
      <c r="AI70" s="646" t="str">
        <f t="shared" ref="AI70:AI89" si="3">IF(AG70 ="","",AG70*AC70)</f>
        <v/>
      </c>
      <c r="AJ70" s="646"/>
      <c r="AK70" s="646"/>
      <c r="AL70" s="647"/>
      <c r="AM70" s="57"/>
      <c r="AQ70" s="628">
        <v>772</v>
      </c>
      <c r="AR70" s="629"/>
      <c r="AS70" s="629"/>
      <c r="AT70" s="630"/>
    </row>
    <row r="71" spans="1:46" ht="15" customHeight="1" thickBot="1" x14ac:dyDescent="0.3">
      <c r="F71" s="154"/>
      <c r="G71" s="155" t="s">
        <v>538</v>
      </c>
      <c r="H71" s="127"/>
      <c r="I71" s="98"/>
      <c r="J71" s="215"/>
      <c r="K71" s="533"/>
      <c r="L71" s="156" t="s">
        <v>731</v>
      </c>
      <c r="M71" s="533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6"/>
      <c r="Y71" s="533"/>
      <c r="Z71" s="155"/>
      <c r="AA71" s="372"/>
      <c r="AB71" s="372"/>
      <c r="AC71" s="619">
        <v>487</v>
      </c>
      <c r="AD71" s="620"/>
      <c r="AE71" s="620"/>
      <c r="AF71" s="621"/>
      <c r="AG71" s="661"/>
      <c r="AH71" s="653"/>
      <c r="AI71" s="655" t="str">
        <f t="shared" si="3"/>
        <v/>
      </c>
      <c r="AJ71" s="655"/>
      <c r="AK71" s="655"/>
      <c r="AL71" s="656"/>
      <c r="AM71" s="57"/>
      <c r="AQ71" s="619">
        <v>397</v>
      </c>
      <c r="AR71" s="620"/>
      <c r="AS71" s="620"/>
      <c r="AT71" s="621"/>
    </row>
    <row r="72" spans="1:46" ht="15" customHeight="1" x14ac:dyDescent="0.25">
      <c r="F72" s="145"/>
      <c r="G72" s="130" t="s">
        <v>539</v>
      </c>
      <c r="H72" s="157"/>
      <c r="I72" s="131"/>
      <c r="J72" s="271"/>
      <c r="K72" s="131"/>
      <c r="L72" s="144" t="s">
        <v>903</v>
      </c>
      <c r="M72" s="131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5"/>
      <c r="Y72" s="116"/>
      <c r="Z72" s="114"/>
      <c r="AA72" s="117"/>
      <c r="AB72" s="117"/>
      <c r="AC72" s="628">
        <v>596</v>
      </c>
      <c r="AD72" s="629"/>
      <c r="AE72" s="629"/>
      <c r="AF72" s="630"/>
      <c r="AG72" s="660"/>
      <c r="AH72" s="644"/>
      <c r="AI72" s="646" t="str">
        <f t="shared" si="3"/>
        <v/>
      </c>
      <c r="AJ72" s="646"/>
      <c r="AK72" s="646"/>
      <c r="AL72" s="647"/>
      <c r="AM72" s="57"/>
      <c r="AQ72" s="628">
        <v>477</v>
      </c>
      <c r="AR72" s="629"/>
      <c r="AS72" s="629"/>
      <c r="AT72" s="630"/>
    </row>
    <row r="73" spans="1:46" ht="15" customHeight="1" thickBot="1" x14ac:dyDescent="0.3">
      <c r="F73" s="158"/>
      <c r="G73" s="159" t="s">
        <v>540</v>
      </c>
      <c r="H73" s="160"/>
      <c r="I73" s="161"/>
      <c r="J73" s="362"/>
      <c r="K73" s="161"/>
      <c r="L73" s="162" t="s">
        <v>902</v>
      </c>
      <c r="M73" s="161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4"/>
      <c r="Y73" s="165"/>
      <c r="Z73" s="163"/>
      <c r="AA73" s="166"/>
      <c r="AB73" s="166"/>
      <c r="AC73" s="619">
        <v>330</v>
      </c>
      <c r="AD73" s="620"/>
      <c r="AE73" s="620"/>
      <c r="AF73" s="621"/>
      <c r="AG73" s="661"/>
      <c r="AH73" s="653"/>
      <c r="AI73" s="655" t="str">
        <f t="shared" si="3"/>
        <v/>
      </c>
      <c r="AJ73" s="655"/>
      <c r="AK73" s="655"/>
      <c r="AL73" s="656"/>
      <c r="AM73" s="57"/>
      <c r="AQ73" s="619">
        <v>264</v>
      </c>
      <c r="AR73" s="620"/>
      <c r="AS73" s="620"/>
      <c r="AT73" s="621"/>
    </row>
    <row r="74" spans="1:46" ht="15" customHeight="1" x14ac:dyDescent="0.25">
      <c r="F74" s="167"/>
      <c r="G74" s="150" t="s">
        <v>541</v>
      </c>
      <c r="H74" s="147"/>
      <c r="I74" s="148"/>
      <c r="J74" s="363"/>
      <c r="K74" s="148"/>
      <c r="L74" s="494" t="s">
        <v>735</v>
      </c>
      <c r="M74" s="148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9"/>
      <c r="Y74" s="148"/>
      <c r="Z74" s="146"/>
      <c r="AA74" s="391"/>
      <c r="AB74" s="391"/>
      <c r="AC74" s="628">
        <v>1053</v>
      </c>
      <c r="AD74" s="629"/>
      <c r="AE74" s="629"/>
      <c r="AF74" s="630"/>
      <c r="AG74" s="660"/>
      <c r="AH74" s="644"/>
      <c r="AI74" s="646" t="str">
        <f t="shared" si="3"/>
        <v/>
      </c>
      <c r="AJ74" s="646"/>
      <c r="AK74" s="646"/>
      <c r="AL74" s="647"/>
      <c r="AM74" s="57"/>
      <c r="AQ74" s="628">
        <v>836</v>
      </c>
      <c r="AR74" s="629"/>
      <c r="AS74" s="629"/>
      <c r="AT74" s="630"/>
    </row>
    <row r="75" spans="1:46" ht="15" customHeight="1" x14ac:dyDescent="0.25">
      <c r="F75" s="168"/>
      <c r="G75" s="31" t="s">
        <v>542</v>
      </c>
      <c r="H75" s="43"/>
      <c r="I75" s="29"/>
      <c r="J75" s="207"/>
      <c r="K75" s="516"/>
      <c r="L75" s="500" t="s">
        <v>736</v>
      </c>
      <c r="M75" s="516"/>
      <c r="N75" s="549"/>
      <c r="O75" s="549"/>
      <c r="P75" s="549"/>
      <c r="Q75" s="549"/>
      <c r="R75" s="549"/>
      <c r="S75" s="549"/>
      <c r="T75" s="549"/>
      <c r="U75" s="549"/>
      <c r="V75" s="549"/>
      <c r="W75" s="549"/>
      <c r="X75" s="517"/>
      <c r="Y75" s="516"/>
      <c r="Z75" s="549"/>
      <c r="AA75" s="370"/>
      <c r="AB75" s="370"/>
      <c r="AC75" s="608">
        <v>1451</v>
      </c>
      <c r="AD75" s="609"/>
      <c r="AE75" s="609"/>
      <c r="AF75" s="610"/>
      <c r="AG75" s="613"/>
      <c r="AH75" s="614"/>
      <c r="AI75" s="650" t="str">
        <f t="shared" si="3"/>
        <v/>
      </c>
      <c r="AJ75" s="650"/>
      <c r="AK75" s="650"/>
      <c r="AL75" s="651"/>
      <c r="AM75" s="57"/>
      <c r="AQ75" s="608">
        <v>1149</v>
      </c>
      <c r="AR75" s="609"/>
      <c r="AS75" s="609"/>
      <c r="AT75" s="610"/>
    </row>
    <row r="76" spans="1:46" ht="15" customHeight="1" x14ac:dyDescent="0.25">
      <c r="F76" s="168"/>
      <c r="G76" s="31" t="s">
        <v>543</v>
      </c>
      <c r="H76" s="43"/>
      <c r="I76" s="29"/>
      <c r="J76" s="207"/>
      <c r="K76" s="516"/>
      <c r="L76" s="500" t="s">
        <v>737</v>
      </c>
      <c r="M76" s="516"/>
      <c r="N76" s="549"/>
      <c r="O76" s="549"/>
      <c r="P76" s="549"/>
      <c r="Q76" s="549"/>
      <c r="R76" s="549"/>
      <c r="S76" s="549"/>
      <c r="T76" s="549"/>
      <c r="U76" s="549"/>
      <c r="V76" s="549"/>
      <c r="W76" s="549"/>
      <c r="X76" s="517"/>
      <c r="Y76" s="516"/>
      <c r="Z76" s="549"/>
      <c r="AA76" s="370"/>
      <c r="AB76" s="370"/>
      <c r="AC76" s="608">
        <v>180</v>
      </c>
      <c r="AD76" s="609"/>
      <c r="AE76" s="609"/>
      <c r="AF76" s="610"/>
      <c r="AG76" s="613"/>
      <c r="AH76" s="614"/>
      <c r="AI76" s="650" t="str">
        <f t="shared" si="3"/>
        <v/>
      </c>
      <c r="AJ76" s="650"/>
      <c r="AK76" s="650"/>
      <c r="AL76" s="651"/>
      <c r="AM76" s="57"/>
      <c r="AQ76" s="608">
        <v>145</v>
      </c>
      <c r="AR76" s="609"/>
      <c r="AS76" s="609"/>
      <c r="AT76" s="610"/>
    </row>
    <row r="77" spans="1:46" ht="15" customHeight="1" x14ac:dyDescent="0.25">
      <c r="F77" s="168"/>
      <c r="G77" s="31" t="s">
        <v>544</v>
      </c>
      <c r="H77" s="43"/>
      <c r="I77" s="29"/>
      <c r="J77" s="207"/>
      <c r="K77" s="516"/>
      <c r="L77" s="517" t="s">
        <v>691</v>
      </c>
      <c r="M77" s="516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17"/>
      <c r="Y77" s="516"/>
      <c r="Z77" s="549"/>
      <c r="AA77" s="370"/>
      <c r="AB77" s="370"/>
      <c r="AC77" s="608">
        <v>630</v>
      </c>
      <c r="AD77" s="609"/>
      <c r="AE77" s="609"/>
      <c r="AF77" s="610"/>
      <c r="AG77" s="613"/>
      <c r="AH77" s="614"/>
      <c r="AI77" s="650" t="str">
        <f t="shared" si="3"/>
        <v/>
      </c>
      <c r="AJ77" s="650"/>
      <c r="AK77" s="650"/>
      <c r="AL77" s="651"/>
      <c r="AM77" s="57"/>
      <c r="AQ77" s="608">
        <v>441</v>
      </c>
      <c r="AR77" s="609"/>
      <c r="AS77" s="609"/>
      <c r="AT77" s="610"/>
    </row>
    <row r="78" spans="1:46" ht="15" customHeight="1" thickBot="1" x14ac:dyDescent="0.3">
      <c r="F78" s="154"/>
      <c r="G78" s="155" t="s">
        <v>545</v>
      </c>
      <c r="H78" s="127"/>
      <c r="I78" s="98"/>
      <c r="J78" s="215"/>
      <c r="K78" s="533"/>
      <c r="L78" s="156" t="s">
        <v>741</v>
      </c>
      <c r="M78" s="533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6"/>
      <c r="Y78" s="533"/>
      <c r="Z78" s="155"/>
      <c r="AA78" s="372"/>
      <c r="AB78" s="372"/>
      <c r="AC78" s="619">
        <v>958</v>
      </c>
      <c r="AD78" s="620"/>
      <c r="AE78" s="620"/>
      <c r="AF78" s="621"/>
      <c r="AG78" s="661"/>
      <c r="AH78" s="653"/>
      <c r="AI78" s="655" t="str">
        <f t="shared" si="3"/>
        <v/>
      </c>
      <c r="AJ78" s="655"/>
      <c r="AK78" s="655"/>
      <c r="AL78" s="656"/>
      <c r="AM78" s="57"/>
      <c r="AQ78" s="619">
        <v>775</v>
      </c>
      <c r="AR78" s="620"/>
      <c r="AS78" s="620"/>
      <c r="AT78" s="621"/>
    </row>
    <row r="79" spans="1:46" ht="15" customHeight="1" x14ac:dyDescent="0.25">
      <c r="F79" s="145"/>
      <c r="G79" s="130" t="s">
        <v>546</v>
      </c>
      <c r="H79" s="157"/>
      <c r="I79" s="131"/>
      <c r="J79" s="271"/>
      <c r="K79" s="131"/>
      <c r="L79" s="144" t="s">
        <v>744</v>
      </c>
      <c r="M79" s="131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44"/>
      <c r="Y79" s="131"/>
      <c r="Z79" s="130"/>
      <c r="AA79" s="394"/>
      <c r="AB79" s="394"/>
      <c r="AC79" s="628">
        <v>196</v>
      </c>
      <c r="AD79" s="629"/>
      <c r="AE79" s="629"/>
      <c r="AF79" s="630"/>
      <c r="AG79" s="660"/>
      <c r="AH79" s="644"/>
      <c r="AI79" s="646" t="str">
        <f t="shared" si="3"/>
        <v/>
      </c>
      <c r="AJ79" s="646"/>
      <c r="AK79" s="646"/>
      <c r="AL79" s="647"/>
      <c r="AM79" s="57"/>
      <c r="AQ79" s="628">
        <v>157</v>
      </c>
      <c r="AR79" s="629"/>
      <c r="AS79" s="629"/>
      <c r="AT79" s="630"/>
    </row>
    <row r="80" spans="1:46" ht="15" customHeight="1" x14ac:dyDescent="0.25">
      <c r="F80" s="168"/>
      <c r="G80" s="28" t="s">
        <v>597</v>
      </c>
      <c r="H80" s="43"/>
      <c r="I80" s="29"/>
      <c r="J80" s="206"/>
      <c r="K80" s="516"/>
      <c r="L80" s="517" t="s">
        <v>745</v>
      </c>
      <c r="M80" s="516"/>
      <c r="N80" s="549"/>
      <c r="O80" s="549"/>
      <c r="P80" s="549"/>
      <c r="Q80" s="549"/>
      <c r="R80" s="549"/>
      <c r="S80" s="549"/>
      <c r="T80" s="549"/>
      <c r="U80" s="549"/>
      <c r="V80" s="549"/>
      <c r="W80" s="549"/>
      <c r="X80" s="517"/>
      <c r="Y80" s="516"/>
      <c r="Z80" s="549"/>
      <c r="AA80" s="370"/>
      <c r="AB80" s="370"/>
      <c r="AC80" s="608">
        <v>1566</v>
      </c>
      <c r="AD80" s="609"/>
      <c r="AE80" s="609"/>
      <c r="AF80" s="610"/>
      <c r="AG80" s="613"/>
      <c r="AH80" s="614"/>
      <c r="AI80" s="650" t="str">
        <f t="shared" ref="AI80" si="4">IF(AG80 ="","",AG80*AC80)</f>
        <v/>
      </c>
      <c r="AJ80" s="650"/>
      <c r="AK80" s="650"/>
      <c r="AL80" s="651"/>
      <c r="AM80" s="57"/>
      <c r="AQ80" s="608">
        <v>1272</v>
      </c>
      <c r="AR80" s="609"/>
      <c r="AS80" s="609"/>
      <c r="AT80" s="610"/>
    </row>
    <row r="81" spans="6:47" ht="15" customHeight="1" x14ac:dyDescent="0.25">
      <c r="F81" s="168"/>
      <c r="G81" s="28" t="s">
        <v>547</v>
      </c>
      <c r="H81" s="43"/>
      <c r="I81" s="29"/>
      <c r="J81" s="206"/>
      <c r="K81" s="516"/>
      <c r="L81" s="517" t="s">
        <v>692</v>
      </c>
      <c r="M81" s="516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17"/>
      <c r="Y81" s="516"/>
      <c r="Z81" s="549"/>
      <c r="AA81" s="370"/>
      <c r="AB81" s="370"/>
      <c r="AC81" s="608">
        <v>56</v>
      </c>
      <c r="AD81" s="609"/>
      <c r="AE81" s="609"/>
      <c r="AF81" s="610"/>
      <c r="AG81" s="613"/>
      <c r="AH81" s="614"/>
      <c r="AI81" s="650" t="str">
        <f t="shared" si="3"/>
        <v/>
      </c>
      <c r="AJ81" s="650"/>
      <c r="AK81" s="650"/>
      <c r="AL81" s="651"/>
      <c r="AM81" s="57"/>
      <c r="AQ81" s="608">
        <v>44</v>
      </c>
      <c r="AR81" s="609"/>
      <c r="AS81" s="609"/>
      <c r="AT81" s="610"/>
    </row>
    <row r="82" spans="6:47" ht="15" customHeight="1" x14ac:dyDescent="0.25">
      <c r="F82" s="168"/>
      <c r="G82" s="28" t="s">
        <v>548</v>
      </c>
      <c r="H82" s="43"/>
      <c r="I82" s="29"/>
      <c r="J82" s="206"/>
      <c r="K82" s="516"/>
      <c r="L82" s="517" t="s">
        <v>746</v>
      </c>
      <c r="M82" s="516"/>
      <c r="N82" s="549"/>
      <c r="O82" s="549"/>
      <c r="P82" s="549"/>
      <c r="Q82" s="549"/>
      <c r="R82" s="549"/>
      <c r="S82" s="549"/>
      <c r="T82" s="549"/>
      <c r="U82" s="549"/>
      <c r="V82" s="549"/>
      <c r="W82" s="549"/>
      <c r="X82" s="517"/>
      <c r="Y82" s="516"/>
      <c r="Z82" s="549"/>
      <c r="AA82" s="370"/>
      <c r="AB82" s="370"/>
      <c r="AC82" s="608">
        <v>101</v>
      </c>
      <c r="AD82" s="609"/>
      <c r="AE82" s="609"/>
      <c r="AF82" s="610"/>
      <c r="AG82" s="613"/>
      <c r="AH82" s="614"/>
      <c r="AI82" s="650" t="str">
        <f t="shared" si="3"/>
        <v/>
      </c>
      <c r="AJ82" s="650"/>
      <c r="AK82" s="650"/>
      <c r="AL82" s="651"/>
      <c r="AM82" s="57"/>
      <c r="AQ82" s="608">
        <v>73</v>
      </c>
      <c r="AR82" s="609"/>
      <c r="AS82" s="609"/>
      <c r="AT82" s="610"/>
    </row>
    <row r="83" spans="6:47" ht="15" customHeight="1" x14ac:dyDescent="0.25">
      <c r="F83" s="168"/>
      <c r="G83" s="28" t="s">
        <v>549</v>
      </c>
      <c r="H83" s="43"/>
      <c r="I83" s="29"/>
      <c r="J83" s="206"/>
      <c r="K83" s="516"/>
      <c r="L83" s="517" t="s">
        <v>900</v>
      </c>
      <c r="M83" s="516"/>
      <c r="N83" s="549"/>
      <c r="O83" s="549"/>
      <c r="P83" s="549"/>
      <c r="Q83" s="549"/>
      <c r="R83" s="549"/>
      <c r="S83" s="549"/>
      <c r="T83" s="549"/>
      <c r="U83" s="549"/>
      <c r="V83" s="549"/>
      <c r="W83" s="549"/>
      <c r="X83" s="517"/>
      <c r="Y83" s="516"/>
      <c r="Z83" s="549"/>
      <c r="AA83" s="370"/>
      <c r="AB83" s="370"/>
      <c r="AC83" s="608">
        <v>203</v>
      </c>
      <c r="AD83" s="609"/>
      <c r="AE83" s="609"/>
      <c r="AF83" s="610"/>
      <c r="AG83" s="613"/>
      <c r="AH83" s="614"/>
      <c r="AI83" s="650" t="str">
        <f t="shared" si="3"/>
        <v/>
      </c>
      <c r="AJ83" s="650"/>
      <c r="AK83" s="650"/>
      <c r="AL83" s="651"/>
      <c r="AM83" s="57"/>
      <c r="AQ83" s="608">
        <v>147</v>
      </c>
      <c r="AR83" s="609"/>
      <c r="AS83" s="609"/>
      <c r="AT83" s="610"/>
    </row>
    <row r="84" spans="6:47" ht="15" customHeight="1" x14ac:dyDescent="0.25">
      <c r="F84" s="168"/>
      <c r="G84" s="28" t="s">
        <v>550</v>
      </c>
      <c r="H84" s="43"/>
      <c r="I84" s="29"/>
      <c r="J84" s="206"/>
      <c r="K84" s="516"/>
      <c r="L84" s="517" t="s">
        <v>747</v>
      </c>
      <c r="M84" s="516"/>
      <c r="N84" s="549"/>
      <c r="O84" s="549"/>
      <c r="P84" s="549"/>
      <c r="Q84" s="549"/>
      <c r="R84" s="549"/>
      <c r="S84" s="549"/>
      <c r="T84" s="549"/>
      <c r="U84" s="549"/>
      <c r="V84" s="549"/>
      <c r="W84" s="549"/>
      <c r="X84" s="517"/>
      <c r="Y84" s="516"/>
      <c r="Z84" s="549"/>
      <c r="AA84" s="370"/>
      <c r="AB84" s="370"/>
      <c r="AC84" s="608">
        <v>1028</v>
      </c>
      <c r="AD84" s="609"/>
      <c r="AE84" s="609"/>
      <c r="AF84" s="610"/>
      <c r="AG84" s="613"/>
      <c r="AH84" s="614"/>
      <c r="AI84" s="650" t="str">
        <f t="shared" si="3"/>
        <v/>
      </c>
      <c r="AJ84" s="650"/>
      <c r="AK84" s="650"/>
      <c r="AL84" s="651"/>
      <c r="AM84" s="57"/>
      <c r="AQ84" s="608">
        <v>833</v>
      </c>
      <c r="AR84" s="609"/>
      <c r="AS84" s="609"/>
      <c r="AT84" s="610"/>
    </row>
    <row r="85" spans="6:47" ht="15" customHeight="1" x14ac:dyDescent="0.25">
      <c r="F85" s="168"/>
      <c r="G85" s="28" t="s">
        <v>551</v>
      </c>
      <c r="H85" s="43"/>
      <c r="I85" s="29"/>
      <c r="J85" s="206"/>
      <c r="K85" s="516"/>
      <c r="L85" s="517" t="s">
        <v>901</v>
      </c>
      <c r="M85" s="516"/>
      <c r="N85" s="549"/>
      <c r="O85" s="549"/>
      <c r="P85" s="549"/>
      <c r="Q85" s="549"/>
      <c r="R85" s="549"/>
      <c r="S85" s="549"/>
      <c r="T85" s="549"/>
      <c r="U85" s="549"/>
      <c r="V85" s="549"/>
      <c r="W85" s="549"/>
      <c r="X85" s="517"/>
      <c r="Y85" s="516"/>
      <c r="Z85" s="549"/>
      <c r="AA85" s="370"/>
      <c r="AB85" s="370"/>
      <c r="AC85" s="608">
        <v>142</v>
      </c>
      <c r="AD85" s="609"/>
      <c r="AE85" s="609"/>
      <c r="AF85" s="610"/>
      <c r="AG85" s="613"/>
      <c r="AH85" s="614"/>
      <c r="AI85" s="650" t="str">
        <f t="shared" si="3"/>
        <v/>
      </c>
      <c r="AJ85" s="650"/>
      <c r="AK85" s="650"/>
      <c r="AL85" s="651"/>
      <c r="AM85" s="57"/>
      <c r="AQ85" s="608">
        <v>116</v>
      </c>
      <c r="AR85" s="609"/>
      <c r="AS85" s="609"/>
      <c r="AT85" s="610"/>
    </row>
    <row r="86" spans="6:47" ht="15" customHeight="1" x14ac:dyDescent="0.25">
      <c r="F86" s="168"/>
      <c r="G86" s="28" t="s">
        <v>552</v>
      </c>
      <c r="H86" s="43"/>
      <c r="I86" s="29"/>
      <c r="J86" s="206"/>
      <c r="K86" s="516"/>
      <c r="L86" s="517" t="s">
        <v>701</v>
      </c>
      <c r="M86" s="516"/>
      <c r="N86" s="549"/>
      <c r="O86" s="549"/>
      <c r="P86" s="549"/>
      <c r="Q86" s="549"/>
      <c r="R86" s="549"/>
      <c r="S86" s="549"/>
      <c r="T86" s="549"/>
      <c r="U86" s="549"/>
      <c r="V86" s="549"/>
      <c r="W86" s="549"/>
      <c r="X86" s="517"/>
      <c r="Y86" s="516"/>
      <c r="Z86" s="549"/>
      <c r="AA86" s="370"/>
      <c r="AB86" s="370"/>
      <c r="AC86" s="608">
        <v>2238</v>
      </c>
      <c r="AD86" s="609"/>
      <c r="AE86" s="609"/>
      <c r="AF86" s="610"/>
      <c r="AG86" s="613"/>
      <c r="AH86" s="614"/>
      <c r="AI86" s="650" t="str">
        <f t="shared" si="3"/>
        <v/>
      </c>
      <c r="AJ86" s="650"/>
      <c r="AK86" s="650"/>
      <c r="AL86" s="651"/>
      <c r="AM86" s="57"/>
      <c r="AQ86" s="608">
        <v>1827</v>
      </c>
      <c r="AR86" s="609"/>
      <c r="AS86" s="609"/>
      <c r="AT86" s="610"/>
    </row>
    <row r="87" spans="6:47" ht="15" customHeight="1" x14ac:dyDescent="0.25">
      <c r="F87" s="168"/>
      <c r="G87" s="28" t="s">
        <v>553</v>
      </c>
      <c r="H87" s="43"/>
      <c r="I87" s="29"/>
      <c r="J87" s="206"/>
      <c r="K87" s="516"/>
      <c r="L87" s="517" t="s">
        <v>749</v>
      </c>
      <c r="M87" s="516"/>
      <c r="N87" s="549"/>
      <c r="O87" s="549"/>
      <c r="P87" s="549"/>
      <c r="Q87" s="549"/>
      <c r="R87" s="549"/>
      <c r="S87" s="549"/>
      <c r="T87" s="549"/>
      <c r="U87" s="549"/>
      <c r="V87" s="549"/>
      <c r="W87" s="549"/>
      <c r="X87" s="517"/>
      <c r="Y87" s="516"/>
      <c r="Z87" s="549"/>
      <c r="AA87" s="370"/>
      <c r="AB87" s="370"/>
      <c r="AC87" s="608">
        <v>1647</v>
      </c>
      <c r="AD87" s="609"/>
      <c r="AE87" s="609"/>
      <c r="AF87" s="610"/>
      <c r="AG87" s="613"/>
      <c r="AH87" s="614"/>
      <c r="AI87" s="650" t="str">
        <f t="shared" si="3"/>
        <v/>
      </c>
      <c r="AJ87" s="650"/>
      <c r="AK87" s="650"/>
      <c r="AL87" s="651"/>
      <c r="AM87" s="57"/>
      <c r="AQ87" s="608">
        <v>1319</v>
      </c>
      <c r="AR87" s="609"/>
      <c r="AS87" s="609"/>
      <c r="AT87" s="610"/>
    </row>
    <row r="88" spans="6:47" ht="15" customHeight="1" x14ac:dyDescent="0.25">
      <c r="F88" s="171"/>
      <c r="G88" s="28" t="s">
        <v>554</v>
      </c>
      <c r="H88" s="43"/>
      <c r="I88" s="29"/>
      <c r="J88" s="206"/>
      <c r="K88" s="63"/>
      <c r="L88" s="64" t="s">
        <v>750</v>
      </c>
      <c r="M88" s="63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4"/>
      <c r="Y88" s="63"/>
      <c r="Z88" s="61"/>
      <c r="AA88" s="393"/>
      <c r="AB88" s="393"/>
      <c r="AC88" s="608">
        <f t="shared" ref="AC88" si="5">AQ88*(1+$AC$18)</f>
        <v>1567.23</v>
      </c>
      <c r="AD88" s="609"/>
      <c r="AE88" s="609"/>
      <c r="AF88" s="610"/>
      <c r="AG88" s="613"/>
      <c r="AH88" s="614"/>
      <c r="AI88" s="650" t="str">
        <f t="shared" si="3"/>
        <v/>
      </c>
      <c r="AJ88" s="650"/>
      <c r="AK88" s="650"/>
      <c r="AL88" s="651"/>
      <c r="AM88" s="57"/>
      <c r="AQ88" s="608">
        <v>1317</v>
      </c>
      <c r="AR88" s="609"/>
      <c r="AS88" s="609"/>
      <c r="AT88" s="610"/>
    </row>
    <row r="89" spans="6:47" ht="15" customHeight="1" thickBot="1" x14ac:dyDescent="0.3">
      <c r="F89" s="154"/>
      <c r="G89" s="155" t="s">
        <v>555</v>
      </c>
      <c r="H89" s="127"/>
      <c r="I89" s="98"/>
      <c r="J89" s="215"/>
      <c r="K89" s="533"/>
      <c r="L89" s="156" t="s">
        <v>751</v>
      </c>
      <c r="M89" s="533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6"/>
      <c r="Y89" s="533"/>
      <c r="Z89" s="155"/>
      <c r="AA89" s="372"/>
      <c r="AB89" s="372"/>
      <c r="AC89" s="619">
        <v>252</v>
      </c>
      <c r="AD89" s="620"/>
      <c r="AE89" s="620"/>
      <c r="AF89" s="621"/>
      <c r="AG89" s="661"/>
      <c r="AH89" s="653"/>
      <c r="AI89" s="655" t="str">
        <f t="shared" si="3"/>
        <v/>
      </c>
      <c r="AJ89" s="655"/>
      <c r="AK89" s="655"/>
      <c r="AL89" s="656"/>
      <c r="AM89" s="57"/>
      <c r="AQ89" s="619">
        <v>201</v>
      </c>
      <c r="AR89" s="620"/>
      <c r="AS89" s="620"/>
      <c r="AT89" s="621"/>
    </row>
    <row r="90" spans="6:47" ht="21" customHeight="1" thickBot="1" x14ac:dyDescent="0.35">
      <c r="F90" s="3"/>
      <c r="G90" s="179" t="s">
        <v>20</v>
      </c>
      <c r="H90" s="3"/>
      <c r="I90" s="53"/>
      <c r="J90" s="180"/>
      <c r="K90" s="53"/>
      <c r="L90" s="181"/>
      <c r="M90" s="53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6"/>
      <c r="Y90" s="55"/>
      <c r="Z90" s="55"/>
      <c r="AA90" s="182"/>
      <c r="AB90" s="182"/>
      <c r="AC90" s="182"/>
      <c r="AD90" s="182"/>
      <c r="AE90" s="182"/>
      <c r="AF90" s="182"/>
      <c r="AG90" s="182"/>
      <c r="AH90" s="183" t="s">
        <v>21</v>
      </c>
      <c r="AI90" s="683">
        <f>SUM(AI21:AL60)+SUM(AI70:AL89)</f>
        <v>0</v>
      </c>
      <c r="AJ90" s="684"/>
      <c r="AK90" s="684"/>
      <c r="AL90" s="685"/>
      <c r="AM90" s="57"/>
      <c r="AQ90" s="182"/>
      <c r="AR90" s="182"/>
      <c r="AS90" s="182"/>
      <c r="AT90" s="182"/>
    </row>
    <row r="91" spans="6:47" ht="9" customHeight="1" thickBot="1" x14ac:dyDescent="0.3">
      <c r="F91" s="184"/>
      <c r="G91" s="686"/>
      <c r="H91" s="686"/>
      <c r="I91" s="686"/>
      <c r="J91" s="686"/>
      <c r="K91" s="686"/>
      <c r="L91" s="686"/>
      <c r="M91" s="686"/>
      <c r="N91" s="686"/>
      <c r="O91" s="686"/>
      <c r="P91" s="686"/>
      <c r="Q91" s="686"/>
      <c r="R91" s="686"/>
      <c r="S91" s="686"/>
      <c r="T91" s="686"/>
      <c r="U91" s="686"/>
      <c r="V91" s="686"/>
      <c r="W91" s="686"/>
      <c r="X91" s="686"/>
      <c r="Y91" s="686"/>
      <c r="Z91" s="686"/>
      <c r="AA91" s="686"/>
      <c r="AB91" s="687"/>
      <c r="AC91" s="628"/>
      <c r="AD91" s="629"/>
      <c r="AE91" s="629"/>
      <c r="AF91" s="630"/>
      <c r="AG91" s="660"/>
      <c r="AH91" s="644"/>
      <c r="AI91" s="688" t="str">
        <f>IF(AG91="","",AG91*AC91)</f>
        <v/>
      </c>
      <c r="AJ91" s="688"/>
      <c r="AK91" s="688"/>
      <c r="AL91" s="689"/>
      <c r="AM91" s="57"/>
      <c r="AQ91" s="628"/>
      <c r="AR91" s="629"/>
      <c r="AS91" s="629"/>
      <c r="AT91" s="630"/>
    </row>
    <row r="92" spans="6:47" ht="17.100000000000001" customHeight="1" x14ac:dyDescent="0.25">
      <c r="F92" s="185">
        <v>1</v>
      </c>
      <c r="G92" s="814" t="s">
        <v>752</v>
      </c>
      <c r="H92" s="814"/>
      <c r="I92" s="814"/>
      <c r="J92" s="814"/>
      <c r="K92" s="814"/>
      <c r="L92" s="814"/>
      <c r="M92" s="814"/>
      <c r="N92" s="814"/>
      <c r="O92" s="814"/>
      <c r="P92" s="814"/>
      <c r="Q92" s="814"/>
      <c r="R92" s="814"/>
      <c r="S92" s="814"/>
      <c r="T92" s="814"/>
      <c r="U92" s="814"/>
      <c r="V92" s="814"/>
      <c r="W92" s="814"/>
      <c r="X92" s="814"/>
      <c r="Y92" s="814"/>
      <c r="Z92" s="814"/>
      <c r="AA92" s="814"/>
      <c r="AB92" s="815"/>
      <c r="AC92" s="628">
        <v>8</v>
      </c>
      <c r="AD92" s="629"/>
      <c r="AE92" s="629"/>
      <c r="AF92" s="630"/>
      <c r="AG92" s="613"/>
      <c r="AH92" s="614"/>
      <c r="AI92" s="615" t="str">
        <f>IF(AG92="","",AG92*AC92)</f>
        <v/>
      </c>
      <c r="AJ92" s="615"/>
      <c r="AK92" s="615"/>
      <c r="AL92" s="616"/>
      <c r="AM92" s="57"/>
      <c r="AQ92" s="839"/>
      <c r="AR92" s="840"/>
      <c r="AS92" s="840"/>
      <c r="AT92" s="841"/>
      <c r="AU92" s="359"/>
    </row>
    <row r="93" spans="6:47" ht="17.100000000000001" customHeight="1" x14ac:dyDescent="0.25">
      <c r="F93" s="185">
        <v>2</v>
      </c>
      <c r="G93" s="681" t="s">
        <v>753</v>
      </c>
      <c r="H93" s="681"/>
      <c r="I93" s="681"/>
      <c r="J93" s="681"/>
      <c r="K93" s="681"/>
      <c r="L93" s="681"/>
      <c r="M93" s="681"/>
      <c r="N93" s="681"/>
      <c r="O93" s="681"/>
      <c r="P93" s="681"/>
      <c r="Q93" s="681"/>
      <c r="R93" s="681"/>
      <c r="S93" s="681"/>
      <c r="T93" s="681"/>
      <c r="U93" s="681"/>
      <c r="V93" s="681"/>
      <c r="W93" s="681"/>
      <c r="X93" s="681"/>
      <c r="Y93" s="681"/>
      <c r="Z93" s="681"/>
      <c r="AA93" s="681"/>
      <c r="AB93" s="682"/>
      <c r="AC93" s="608">
        <v>14</v>
      </c>
      <c r="AD93" s="609"/>
      <c r="AE93" s="609"/>
      <c r="AF93" s="610"/>
      <c r="AG93" s="613"/>
      <c r="AH93" s="614"/>
      <c r="AI93" s="615" t="str">
        <f>IF(AG93="","",AG93*AC93)</f>
        <v/>
      </c>
      <c r="AJ93" s="615"/>
      <c r="AK93" s="615"/>
      <c r="AL93" s="616"/>
      <c r="AM93" s="57"/>
      <c r="AQ93" s="842"/>
      <c r="AR93" s="843"/>
      <c r="AS93" s="843"/>
      <c r="AT93" s="844"/>
    </row>
    <row r="94" spans="6:47" ht="17.100000000000001" customHeight="1" x14ac:dyDescent="0.25">
      <c r="F94" s="185">
        <v>3</v>
      </c>
      <c r="G94" s="681" t="s">
        <v>754</v>
      </c>
      <c r="H94" s="681"/>
      <c r="I94" s="681"/>
      <c r="J94" s="681"/>
      <c r="K94" s="681"/>
      <c r="L94" s="681"/>
      <c r="M94" s="681"/>
      <c r="N94" s="681"/>
      <c r="O94" s="681"/>
      <c r="P94" s="681"/>
      <c r="Q94" s="681"/>
      <c r="R94" s="681"/>
      <c r="S94" s="681"/>
      <c r="T94" s="681"/>
      <c r="U94" s="681"/>
      <c r="V94" s="681"/>
      <c r="W94" s="681"/>
      <c r="X94" s="681"/>
      <c r="Y94" s="681"/>
      <c r="Z94" s="681"/>
      <c r="AA94" s="681"/>
      <c r="AB94" s="682"/>
      <c r="AC94" s="608">
        <v>275</v>
      </c>
      <c r="AD94" s="609"/>
      <c r="AE94" s="609"/>
      <c r="AF94" s="610"/>
      <c r="AG94" s="613"/>
      <c r="AH94" s="614"/>
      <c r="AI94" s="615" t="str">
        <f t="shared" ref="AI94:AI111" si="6">IF(AG94="","",AG94*AC94)</f>
        <v/>
      </c>
      <c r="AJ94" s="615"/>
      <c r="AK94" s="615"/>
      <c r="AL94" s="616"/>
      <c r="AM94" s="57"/>
      <c r="AQ94" s="839"/>
      <c r="AR94" s="840"/>
      <c r="AS94" s="840"/>
      <c r="AT94" s="841"/>
      <c r="AU94" s="359"/>
    </row>
    <row r="95" spans="6:47" ht="17.100000000000001" customHeight="1" x14ac:dyDescent="0.25">
      <c r="F95" s="185">
        <v>4</v>
      </c>
      <c r="G95" s="681" t="s">
        <v>965</v>
      </c>
      <c r="H95" s="681"/>
      <c r="I95" s="681"/>
      <c r="J95" s="681"/>
      <c r="K95" s="681"/>
      <c r="L95" s="681"/>
      <c r="M95" s="681"/>
      <c r="N95" s="681"/>
      <c r="O95" s="681"/>
      <c r="P95" s="681"/>
      <c r="Q95" s="681"/>
      <c r="R95" s="681"/>
      <c r="S95" s="681"/>
      <c r="T95" s="681"/>
      <c r="U95" s="681"/>
      <c r="V95" s="681"/>
      <c r="W95" s="681"/>
      <c r="X95" s="681"/>
      <c r="Y95" s="681"/>
      <c r="Z95" s="681"/>
      <c r="AA95" s="681"/>
      <c r="AB95" s="682"/>
      <c r="AC95" s="608">
        <v>23096</v>
      </c>
      <c r="AD95" s="609"/>
      <c r="AE95" s="609"/>
      <c r="AF95" s="610"/>
      <c r="AG95" s="613"/>
      <c r="AH95" s="614"/>
      <c r="AI95" s="615" t="str">
        <f t="shared" si="6"/>
        <v/>
      </c>
      <c r="AJ95" s="615"/>
      <c r="AK95" s="615"/>
      <c r="AL95" s="616"/>
      <c r="AM95" s="57"/>
      <c r="AQ95" s="839"/>
      <c r="AR95" s="840"/>
      <c r="AS95" s="840"/>
      <c r="AT95" s="841"/>
      <c r="AU95" s="359"/>
    </row>
    <row r="96" spans="6:47" ht="17.100000000000001" customHeight="1" x14ac:dyDescent="0.25">
      <c r="F96" s="185">
        <v>5</v>
      </c>
      <c r="G96" s="681" t="s">
        <v>966</v>
      </c>
      <c r="H96" s="681"/>
      <c r="I96" s="681"/>
      <c r="J96" s="681"/>
      <c r="K96" s="681"/>
      <c r="L96" s="681"/>
      <c r="M96" s="681"/>
      <c r="N96" s="681"/>
      <c r="O96" s="681"/>
      <c r="P96" s="681"/>
      <c r="Q96" s="681"/>
      <c r="R96" s="681"/>
      <c r="S96" s="681"/>
      <c r="T96" s="681"/>
      <c r="U96" s="681"/>
      <c r="V96" s="681"/>
      <c r="W96" s="681"/>
      <c r="X96" s="681"/>
      <c r="Y96" s="681"/>
      <c r="Z96" s="681"/>
      <c r="AA96" s="681"/>
      <c r="AB96" s="682"/>
      <c r="AC96" s="608">
        <v>28725</v>
      </c>
      <c r="AD96" s="609"/>
      <c r="AE96" s="609"/>
      <c r="AF96" s="610"/>
      <c r="AG96" s="613"/>
      <c r="AH96" s="614"/>
      <c r="AI96" s="615" t="str">
        <f t="shared" si="6"/>
        <v/>
      </c>
      <c r="AJ96" s="615"/>
      <c r="AK96" s="615"/>
      <c r="AL96" s="616"/>
      <c r="AM96" s="57"/>
      <c r="AQ96" s="839"/>
      <c r="AR96" s="840"/>
      <c r="AS96" s="840"/>
      <c r="AT96" s="841"/>
      <c r="AU96" s="359"/>
    </row>
    <row r="97" spans="6:46" ht="17.100000000000001" customHeight="1" x14ac:dyDescent="0.25">
      <c r="F97" s="185">
        <v>6</v>
      </c>
      <c r="G97" s="681" t="s">
        <v>1124</v>
      </c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2"/>
      <c r="AC97" s="608">
        <v>26465</v>
      </c>
      <c r="AD97" s="609"/>
      <c r="AE97" s="609"/>
      <c r="AF97" s="610"/>
      <c r="AG97" s="613"/>
      <c r="AH97" s="614"/>
      <c r="AI97" s="615" t="str">
        <f t="shared" si="6"/>
        <v/>
      </c>
      <c r="AJ97" s="615"/>
      <c r="AK97" s="615"/>
      <c r="AL97" s="616"/>
      <c r="AM97" s="57"/>
      <c r="AQ97" s="842"/>
      <c r="AR97" s="843"/>
      <c r="AS97" s="843"/>
      <c r="AT97" s="844"/>
    </row>
    <row r="98" spans="6:46" ht="17.100000000000001" customHeight="1" x14ac:dyDescent="0.25">
      <c r="F98" s="185">
        <v>7</v>
      </c>
      <c r="G98" s="681" t="s">
        <v>1137</v>
      </c>
      <c r="H98" s="681"/>
      <c r="I98" s="681"/>
      <c r="J98" s="681"/>
      <c r="K98" s="681"/>
      <c r="L98" s="681"/>
      <c r="M98" s="681"/>
      <c r="N98" s="681"/>
      <c r="O98" s="681"/>
      <c r="P98" s="681"/>
      <c r="Q98" s="681"/>
      <c r="R98" s="681"/>
      <c r="S98" s="681"/>
      <c r="T98" s="681"/>
      <c r="U98" s="681"/>
      <c r="V98" s="681"/>
      <c r="W98" s="681"/>
      <c r="X98" s="681"/>
      <c r="Y98" s="681"/>
      <c r="Z98" s="681"/>
      <c r="AA98" s="681"/>
      <c r="AB98" s="682"/>
      <c r="AC98" s="608">
        <v>31975</v>
      </c>
      <c r="AD98" s="609"/>
      <c r="AE98" s="609"/>
      <c r="AF98" s="610"/>
      <c r="AG98" s="613"/>
      <c r="AH98" s="614"/>
      <c r="AI98" s="615" t="str">
        <f t="shared" si="6"/>
        <v/>
      </c>
      <c r="AJ98" s="615"/>
      <c r="AK98" s="615"/>
      <c r="AL98" s="616"/>
      <c r="AM98" s="57"/>
      <c r="AQ98" s="842"/>
      <c r="AR98" s="843"/>
      <c r="AS98" s="843"/>
      <c r="AT98" s="844"/>
    </row>
    <row r="99" spans="6:46" ht="17.100000000000001" customHeight="1" x14ac:dyDescent="0.25">
      <c r="F99" s="185">
        <v>8</v>
      </c>
      <c r="G99" s="681" t="s">
        <v>757</v>
      </c>
      <c r="H99" s="681"/>
      <c r="I99" s="681"/>
      <c r="J99" s="681"/>
      <c r="K99" s="681"/>
      <c r="L99" s="681"/>
      <c r="M99" s="681"/>
      <c r="N99" s="681"/>
      <c r="O99" s="681"/>
      <c r="P99" s="681"/>
      <c r="Q99" s="681"/>
      <c r="R99" s="681"/>
      <c r="S99" s="681"/>
      <c r="T99" s="681"/>
      <c r="U99" s="681"/>
      <c r="V99" s="681"/>
      <c r="W99" s="681"/>
      <c r="X99" s="681"/>
      <c r="Y99" s="681"/>
      <c r="Z99" s="681"/>
      <c r="AA99" s="681"/>
      <c r="AB99" s="682"/>
      <c r="AC99" s="608">
        <v>120</v>
      </c>
      <c r="AD99" s="609"/>
      <c r="AE99" s="609"/>
      <c r="AF99" s="610"/>
      <c r="AG99" s="613"/>
      <c r="AH99" s="614"/>
      <c r="AI99" s="615" t="str">
        <f t="shared" si="6"/>
        <v/>
      </c>
      <c r="AJ99" s="615"/>
      <c r="AK99" s="615"/>
      <c r="AL99" s="616"/>
      <c r="AM99" s="57"/>
      <c r="AQ99" s="842"/>
      <c r="AR99" s="843"/>
      <c r="AS99" s="843"/>
      <c r="AT99" s="844"/>
    </row>
    <row r="100" spans="6:46" ht="17.100000000000001" customHeight="1" x14ac:dyDescent="0.25">
      <c r="F100" s="185">
        <v>9</v>
      </c>
      <c r="G100" s="681" t="s">
        <v>758</v>
      </c>
      <c r="H100" s="681"/>
      <c r="I100" s="681"/>
      <c r="J100" s="681"/>
      <c r="K100" s="681"/>
      <c r="L100" s="681"/>
      <c r="M100" s="681"/>
      <c r="N100" s="681"/>
      <c r="O100" s="681"/>
      <c r="P100" s="681"/>
      <c r="Q100" s="681"/>
      <c r="R100" s="681"/>
      <c r="S100" s="681"/>
      <c r="T100" s="681"/>
      <c r="U100" s="681"/>
      <c r="V100" s="681"/>
      <c r="W100" s="681"/>
      <c r="X100" s="681"/>
      <c r="Y100" s="681"/>
      <c r="Z100" s="681"/>
      <c r="AA100" s="681"/>
      <c r="AB100" s="682"/>
      <c r="AC100" s="608">
        <v>1300</v>
      </c>
      <c r="AD100" s="609"/>
      <c r="AE100" s="609"/>
      <c r="AF100" s="610"/>
      <c r="AG100" s="613"/>
      <c r="AH100" s="614"/>
      <c r="AI100" s="615" t="str">
        <f t="shared" si="6"/>
        <v/>
      </c>
      <c r="AJ100" s="615"/>
      <c r="AK100" s="615"/>
      <c r="AL100" s="616"/>
      <c r="AM100" s="57"/>
      <c r="AQ100" s="842"/>
      <c r="AR100" s="843"/>
      <c r="AS100" s="843"/>
      <c r="AT100" s="844"/>
    </row>
    <row r="101" spans="6:46" ht="17.100000000000001" customHeight="1" x14ac:dyDescent="0.25">
      <c r="F101" s="185">
        <v>10</v>
      </c>
      <c r="G101" s="681" t="s">
        <v>906</v>
      </c>
      <c r="H101" s="681"/>
      <c r="I101" s="681"/>
      <c r="J101" s="681"/>
      <c r="K101" s="681"/>
      <c r="L101" s="681"/>
      <c r="M101" s="681"/>
      <c r="N101" s="681"/>
      <c r="O101" s="681"/>
      <c r="P101" s="681"/>
      <c r="Q101" s="681"/>
      <c r="R101" s="681"/>
      <c r="S101" s="681"/>
      <c r="T101" s="681"/>
      <c r="U101" s="681"/>
      <c r="V101" s="681"/>
      <c r="W101" s="681"/>
      <c r="X101" s="681"/>
      <c r="Y101" s="681"/>
      <c r="Z101" s="681"/>
      <c r="AA101" s="681"/>
      <c r="AB101" s="682"/>
      <c r="AC101" s="608">
        <v>5263</v>
      </c>
      <c r="AD101" s="609"/>
      <c r="AE101" s="609"/>
      <c r="AF101" s="610"/>
      <c r="AG101" s="613"/>
      <c r="AH101" s="614"/>
      <c r="AI101" s="615" t="str">
        <f t="shared" si="6"/>
        <v/>
      </c>
      <c r="AJ101" s="615"/>
      <c r="AK101" s="615"/>
      <c r="AL101" s="616"/>
      <c r="AM101" s="57"/>
      <c r="AQ101" s="842"/>
      <c r="AR101" s="843"/>
      <c r="AS101" s="843"/>
      <c r="AT101" s="844"/>
    </row>
    <row r="102" spans="6:46" ht="17.100000000000001" customHeight="1" x14ac:dyDescent="0.25">
      <c r="F102" s="185">
        <v>11</v>
      </c>
      <c r="G102" s="681" t="s">
        <v>907</v>
      </c>
      <c r="H102" s="681"/>
      <c r="I102" s="681"/>
      <c r="J102" s="681"/>
      <c r="K102" s="681"/>
      <c r="L102" s="681"/>
      <c r="M102" s="681"/>
      <c r="N102" s="681"/>
      <c r="O102" s="681"/>
      <c r="P102" s="681"/>
      <c r="Q102" s="681"/>
      <c r="R102" s="681"/>
      <c r="S102" s="681"/>
      <c r="T102" s="681"/>
      <c r="U102" s="681"/>
      <c r="V102" s="681"/>
      <c r="W102" s="681"/>
      <c r="X102" s="681"/>
      <c r="Y102" s="681"/>
      <c r="Z102" s="681"/>
      <c r="AA102" s="681"/>
      <c r="AB102" s="682"/>
      <c r="AC102" s="608">
        <v>5571</v>
      </c>
      <c r="AD102" s="609"/>
      <c r="AE102" s="609"/>
      <c r="AF102" s="610"/>
      <c r="AG102" s="613"/>
      <c r="AH102" s="614"/>
      <c r="AI102" s="615" t="str">
        <f t="shared" si="6"/>
        <v/>
      </c>
      <c r="AJ102" s="615"/>
      <c r="AK102" s="615"/>
      <c r="AL102" s="616"/>
      <c r="AM102" s="57"/>
      <c r="AQ102" s="842"/>
      <c r="AR102" s="843"/>
      <c r="AS102" s="843"/>
      <c r="AT102" s="844"/>
    </row>
    <row r="103" spans="6:46" ht="17.100000000000001" customHeight="1" x14ac:dyDescent="0.25">
      <c r="F103" s="185">
        <v>12</v>
      </c>
      <c r="G103" s="681" t="s">
        <v>708</v>
      </c>
      <c r="H103" s="681"/>
      <c r="I103" s="681"/>
      <c r="J103" s="681"/>
      <c r="K103" s="681"/>
      <c r="L103" s="681"/>
      <c r="M103" s="681"/>
      <c r="N103" s="681"/>
      <c r="O103" s="681"/>
      <c r="P103" s="681"/>
      <c r="Q103" s="681"/>
      <c r="R103" s="681"/>
      <c r="S103" s="681"/>
      <c r="T103" s="681"/>
      <c r="U103" s="681"/>
      <c r="V103" s="681"/>
      <c r="W103" s="681"/>
      <c r="X103" s="681"/>
      <c r="Y103" s="681"/>
      <c r="Z103" s="681"/>
      <c r="AA103" s="681"/>
      <c r="AB103" s="682"/>
      <c r="AC103" s="608">
        <v>1400</v>
      </c>
      <c r="AD103" s="609"/>
      <c r="AE103" s="609"/>
      <c r="AF103" s="610"/>
      <c r="AG103" s="613"/>
      <c r="AH103" s="614"/>
      <c r="AI103" s="615" t="str">
        <f t="shared" si="6"/>
        <v/>
      </c>
      <c r="AJ103" s="615"/>
      <c r="AK103" s="615"/>
      <c r="AL103" s="616"/>
      <c r="AM103" s="57"/>
      <c r="AQ103" s="842"/>
      <c r="AR103" s="843"/>
      <c r="AS103" s="843"/>
      <c r="AT103" s="844"/>
    </row>
    <row r="104" spans="6:46" ht="17.100000000000001" customHeight="1" x14ac:dyDescent="0.25">
      <c r="F104" s="185">
        <v>13</v>
      </c>
      <c r="G104" s="681" t="s">
        <v>1135</v>
      </c>
      <c r="H104" s="681"/>
      <c r="I104" s="681"/>
      <c r="J104" s="681"/>
      <c r="K104" s="681"/>
      <c r="L104" s="681"/>
      <c r="M104" s="681"/>
      <c r="N104" s="681"/>
      <c r="O104" s="681"/>
      <c r="P104" s="681"/>
      <c r="Q104" s="681"/>
      <c r="R104" s="681"/>
      <c r="S104" s="681"/>
      <c r="T104" s="681"/>
      <c r="U104" s="681"/>
      <c r="V104" s="681"/>
      <c r="W104" s="681"/>
      <c r="X104" s="681"/>
      <c r="Y104" s="681"/>
      <c r="Z104" s="681"/>
      <c r="AA104" s="681"/>
      <c r="AB104" s="682"/>
      <c r="AC104" s="608">
        <v>900</v>
      </c>
      <c r="AD104" s="609"/>
      <c r="AE104" s="609"/>
      <c r="AF104" s="610"/>
      <c r="AG104" s="613"/>
      <c r="AH104" s="614"/>
      <c r="AI104" s="615" t="str">
        <f t="shared" si="6"/>
        <v/>
      </c>
      <c r="AJ104" s="615"/>
      <c r="AK104" s="615"/>
      <c r="AL104" s="616"/>
      <c r="AM104" s="57"/>
      <c r="AQ104" s="842"/>
      <c r="AR104" s="843"/>
      <c r="AS104" s="843"/>
      <c r="AT104" s="844"/>
    </row>
    <row r="105" spans="6:46" ht="17.100000000000001" customHeight="1" x14ac:dyDescent="0.25">
      <c r="F105" s="185">
        <v>14</v>
      </c>
      <c r="G105" s="681"/>
      <c r="H105" s="681"/>
      <c r="I105" s="681"/>
      <c r="J105" s="681"/>
      <c r="K105" s="681"/>
      <c r="L105" s="681"/>
      <c r="M105" s="681"/>
      <c r="N105" s="681"/>
      <c r="O105" s="681"/>
      <c r="P105" s="681"/>
      <c r="Q105" s="681"/>
      <c r="R105" s="681"/>
      <c r="S105" s="681"/>
      <c r="T105" s="681"/>
      <c r="U105" s="681"/>
      <c r="V105" s="681"/>
      <c r="W105" s="681"/>
      <c r="X105" s="681"/>
      <c r="Y105" s="681"/>
      <c r="Z105" s="681"/>
      <c r="AA105" s="681"/>
      <c r="AB105" s="682"/>
      <c r="AC105" s="608"/>
      <c r="AD105" s="609"/>
      <c r="AE105" s="609"/>
      <c r="AF105" s="610"/>
      <c r="AG105" s="613"/>
      <c r="AH105" s="614"/>
      <c r="AI105" s="615" t="str">
        <f t="shared" si="6"/>
        <v/>
      </c>
      <c r="AJ105" s="615"/>
      <c r="AK105" s="615"/>
      <c r="AL105" s="616"/>
      <c r="AM105" s="57"/>
      <c r="AQ105" s="842"/>
      <c r="AR105" s="843"/>
      <c r="AS105" s="843"/>
      <c r="AT105" s="844"/>
    </row>
    <row r="106" spans="6:46" ht="17.100000000000001" customHeight="1" x14ac:dyDescent="0.25">
      <c r="F106" s="185">
        <v>15</v>
      </c>
      <c r="G106" s="681"/>
      <c r="H106" s="681"/>
      <c r="I106" s="681"/>
      <c r="J106" s="681"/>
      <c r="K106" s="681"/>
      <c r="L106" s="681"/>
      <c r="M106" s="681"/>
      <c r="N106" s="681"/>
      <c r="O106" s="681"/>
      <c r="P106" s="681"/>
      <c r="Q106" s="681"/>
      <c r="R106" s="681"/>
      <c r="S106" s="681"/>
      <c r="T106" s="681"/>
      <c r="U106" s="681"/>
      <c r="V106" s="681"/>
      <c r="W106" s="681"/>
      <c r="X106" s="681"/>
      <c r="Y106" s="681"/>
      <c r="Z106" s="681"/>
      <c r="AA106" s="681"/>
      <c r="AB106" s="682"/>
      <c r="AC106" s="608"/>
      <c r="AD106" s="609"/>
      <c r="AE106" s="609"/>
      <c r="AF106" s="610"/>
      <c r="AG106" s="613"/>
      <c r="AH106" s="614"/>
      <c r="AI106" s="615" t="str">
        <f t="shared" si="6"/>
        <v/>
      </c>
      <c r="AJ106" s="615"/>
      <c r="AK106" s="615"/>
      <c r="AL106" s="616"/>
      <c r="AM106" s="57"/>
      <c r="AQ106" s="842"/>
      <c r="AR106" s="843"/>
      <c r="AS106" s="843"/>
      <c r="AT106" s="844"/>
    </row>
    <row r="107" spans="6:46" ht="17.100000000000001" customHeight="1" x14ac:dyDescent="0.25">
      <c r="F107" s="185">
        <v>16</v>
      </c>
      <c r="G107" s="681"/>
      <c r="H107" s="681"/>
      <c r="I107" s="681"/>
      <c r="J107" s="681"/>
      <c r="K107" s="681"/>
      <c r="L107" s="681"/>
      <c r="M107" s="681"/>
      <c r="N107" s="681"/>
      <c r="O107" s="681"/>
      <c r="P107" s="681"/>
      <c r="Q107" s="681"/>
      <c r="R107" s="681"/>
      <c r="S107" s="681"/>
      <c r="T107" s="681"/>
      <c r="U107" s="681"/>
      <c r="V107" s="681"/>
      <c r="W107" s="681"/>
      <c r="X107" s="681"/>
      <c r="Y107" s="681"/>
      <c r="Z107" s="681"/>
      <c r="AA107" s="681"/>
      <c r="AB107" s="682"/>
      <c r="AC107" s="608"/>
      <c r="AD107" s="609"/>
      <c r="AE107" s="609"/>
      <c r="AF107" s="610"/>
      <c r="AG107" s="613"/>
      <c r="AH107" s="614"/>
      <c r="AI107" s="615" t="str">
        <f t="shared" si="6"/>
        <v/>
      </c>
      <c r="AJ107" s="615"/>
      <c r="AK107" s="615"/>
      <c r="AL107" s="616"/>
      <c r="AM107" s="57"/>
      <c r="AQ107" s="842"/>
      <c r="AR107" s="843"/>
      <c r="AS107" s="843"/>
      <c r="AT107" s="844"/>
    </row>
    <row r="108" spans="6:46" ht="17.100000000000001" customHeight="1" x14ac:dyDescent="0.25">
      <c r="F108" s="185">
        <v>17</v>
      </c>
      <c r="G108" s="681"/>
      <c r="H108" s="681"/>
      <c r="I108" s="681"/>
      <c r="J108" s="681"/>
      <c r="K108" s="681"/>
      <c r="L108" s="681"/>
      <c r="M108" s="681"/>
      <c r="N108" s="681"/>
      <c r="O108" s="681"/>
      <c r="P108" s="681"/>
      <c r="Q108" s="681"/>
      <c r="R108" s="681"/>
      <c r="S108" s="681"/>
      <c r="T108" s="681"/>
      <c r="U108" s="681"/>
      <c r="V108" s="681"/>
      <c r="W108" s="681"/>
      <c r="X108" s="681"/>
      <c r="Y108" s="681"/>
      <c r="Z108" s="681"/>
      <c r="AA108" s="681"/>
      <c r="AB108" s="682"/>
      <c r="AC108" s="608"/>
      <c r="AD108" s="609"/>
      <c r="AE108" s="609"/>
      <c r="AF108" s="610"/>
      <c r="AG108" s="613"/>
      <c r="AH108" s="614"/>
      <c r="AI108" s="615" t="str">
        <f t="shared" si="6"/>
        <v/>
      </c>
      <c r="AJ108" s="615"/>
      <c r="AK108" s="615"/>
      <c r="AL108" s="616"/>
      <c r="AM108" s="57"/>
      <c r="AQ108" s="842"/>
      <c r="AR108" s="843"/>
      <c r="AS108" s="843"/>
      <c r="AT108" s="844"/>
    </row>
    <row r="109" spans="6:46" ht="17.100000000000001" customHeight="1" x14ac:dyDescent="0.25">
      <c r="F109" s="185">
        <v>18</v>
      </c>
      <c r="G109" s="681"/>
      <c r="H109" s="681"/>
      <c r="I109" s="681"/>
      <c r="J109" s="681"/>
      <c r="K109" s="681"/>
      <c r="L109" s="681"/>
      <c r="M109" s="681"/>
      <c r="N109" s="681"/>
      <c r="O109" s="681"/>
      <c r="P109" s="681"/>
      <c r="Q109" s="681"/>
      <c r="R109" s="681"/>
      <c r="S109" s="681"/>
      <c r="T109" s="681"/>
      <c r="U109" s="681"/>
      <c r="V109" s="681"/>
      <c r="W109" s="681"/>
      <c r="X109" s="681"/>
      <c r="Y109" s="681"/>
      <c r="Z109" s="681"/>
      <c r="AA109" s="681"/>
      <c r="AB109" s="682"/>
      <c r="AC109" s="608"/>
      <c r="AD109" s="609"/>
      <c r="AE109" s="609"/>
      <c r="AF109" s="610"/>
      <c r="AG109" s="613"/>
      <c r="AH109" s="614"/>
      <c r="AI109" s="615" t="str">
        <f t="shared" si="6"/>
        <v/>
      </c>
      <c r="AJ109" s="615"/>
      <c r="AK109" s="615"/>
      <c r="AL109" s="616"/>
      <c r="AM109" s="57"/>
      <c r="AQ109" s="842"/>
      <c r="AR109" s="843"/>
      <c r="AS109" s="843"/>
      <c r="AT109" s="844"/>
    </row>
    <row r="110" spans="6:46" ht="17.100000000000001" customHeight="1" x14ac:dyDescent="0.25">
      <c r="F110" s="185">
        <v>19</v>
      </c>
      <c r="G110" s="681"/>
      <c r="H110" s="681"/>
      <c r="I110" s="681"/>
      <c r="J110" s="681"/>
      <c r="K110" s="681"/>
      <c r="L110" s="681"/>
      <c r="M110" s="681"/>
      <c r="N110" s="681"/>
      <c r="O110" s="681"/>
      <c r="P110" s="681"/>
      <c r="Q110" s="681"/>
      <c r="R110" s="681"/>
      <c r="S110" s="681"/>
      <c r="T110" s="681"/>
      <c r="U110" s="681"/>
      <c r="V110" s="681"/>
      <c r="W110" s="681"/>
      <c r="X110" s="681"/>
      <c r="Y110" s="681"/>
      <c r="Z110" s="681"/>
      <c r="AA110" s="681"/>
      <c r="AB110" s="682"/>
      <c r="AC110" s="608"/>
      <c r="AD110" s="609"/>
      <c r="AE110" s="609"/>
      <c r="AF110" s="610"/>
      <c r="AG110" s="613"/>
      <c r="AH110" s="614"/>
      <c r="AI110" s="615" t="str">
        <f t="shared" si="6"/>
        <v/>
      </c>
      <c r="AJ110" s="615"/>
      <c r="AK110" s="615"/>
      <c r="AL110" s="616"/>
      <c r="AM110" s="57"/>
      <c r="AQ110" s="842"/>
      <c r="AR110" s="843"/>
      <c r="AS110" s="843"/>
      <c r="AT110" s="844"/>
    </row>
    <row r="111" spans="6:46" ht="17.100000000000001" customHeight="1" thickBot="1" x14ac:dyDescent="0.3">
      <c r="F111" s="186">
        <v>20</v>
      </c>
      <c r="G111" s="845"/>
      <c r="H111" s="845"/>
      <c r="I111" s="845"/>
      <c r="J111" s="845"/>
      <c r="K111" s="845"/>
      <c r="L111" s="845"/>
      <c r="M111" s="845"/>
      <c r="N111" s="845"/>
      <c r="O111" s="845"/>
      <c r="P111" s="845"/>
      <c r="Q111" s="845"/>
      <c r="R111" s="845"/>
      <c r="S111" s="845"/>
      <c r="T111" s="845"/>
      <c r="U111" s="845"/>
      <c r="V111" s="845"/>
      <c r="W111" s="845"/>
      <c r="X111" s="845"/>
      <c r="Y111" s="845"/>
      <c r="Z111" s="845"/>
      <c r="AA111" s="845"/>
      <c r="AB111" s="846"/>
      <c r="AC111" s="619"/>
      <c r="AD111" s="620"/>
      <c r="AE111" s="620"/>
      <c r="AF111" s="621"/>
      <c r="AG111" s="661"/>
      <c r="AH111" s="653"/>
      <c r="AI111" s="679" t="str">
        <f t="shared" si="6"/>
        <v/>
      </c>
      <c r="AJ111" s="679"/>
      <c r="AK111" s="679"/>
      <c r="AL111" s="680"/>
      <c r="AM111" s="57"/>
      <c r="AQ111" s="847"/>
      <c r="AR111" s="848"/>
      <c r="AS111" s="848"/>
      <c r="AT111" s="849"/>
    </row>
    <row r="112" spans="6:46" ht="21" customHeight="1" thickBot="1" x14ac:dyDescent="0.3">
      <c r="AH112" s="85" t="s">
        <v>344</v>
      </c>
      <c r="AI112" s="674">
        <f>SUM(AI90:AL111)</f>
        <v>0</v>
      </c>
      <c r="AJ112" s="675"/>
      <c r="AK112" s="675"/>
      <c r="AL112" s="676"/>
    </row>
    <row r="113" ht="15.75" thickTop="1" x14ac:dyDescent="0.25"/>
  </sheetData>
  <protectedRanges>
    <protectedRange sqref="AI21:AJ41 AI44:AJ54 AI70:AJ111" name="Range1_1"/>
    <protectedRange sqref="AI57:AJ60" name="Range1_1_1"/>
  </protectedRanges>
  <mergeCells count="362">
    <mergeCell ref="AC80:AF80"/>
    <mergeCell ref="AG80:AH80"/>
    <mergeCell ref="AI80:AL80"/>
    <mergeCell ref="AQ80:AT80"/>
    <mergeCell ref="AI112:AL112"/>
    <mergeCell ref="G110:AB110"/>
    <mergeCell ref="AC110:AF110"/>
    <mergeCell ref="AG110:AH110"/>
    <mergeCell ref="AI110:AL110"/>
    <mergeCell ref="AQ110:AT110"/>
    <mergeCell ref="G111:AB111"/>
    <mergeCell ref="AC111:AF111"/>
    <mergeCell ref="AG111:AH111"/>
    <mergeCell ref="AI111:AL111"/>
    <mergeCell ref="AQ111:AT111"/>
    <mergeCell ref="G108:AB108"/>
    <mergeCell ref="AC108:AF108"/>
    <mergeCell ref="AG108:AH108"/>
    <mergeCell ref="AI108:AL108"/>
    <mergeCell ref="AQ108:AT108"/>
    <mergeCell ref="G109:AB109"/>
    <mergeCell ref="AC109:AF109"/>
    <mergeCell ref="AG109:AH109"/>
    <mergeCell ref="AI109:AL109"/>
    <mergeCell ref="AQ109:AT109"/>
    <mergeCell ref="G106:AB106"/>
    <mergeCell ref="AC106:AF106"/>
    <mergeCell ref="AG106:AH106"/>
    <mergeCell ref="AI106:AL106"/>
    <mergeCell ref="AQ106:AT106"/>
    <mergeCell ref="G107:AB107"/>
    <mergeCell ref="AC107:AF107"/>
    <mergeCell ref="AG107:AH107"/>
    <mergeCell ref="AI107:AL107"/>
    <mergeCell ref="AQ107:AT107"/>
    <mergeCell ref="G104:AB104"/>
    <mergeCell ref="AC104:AF104"/>
    <mergeCell ref="AG104:AH104"/>
    <mergeCell ref="AI104:AL104"/>
    <mergeCell ref="AQ104:AT104"/>
    <mergeCell ref="G105:AB105"/>
    <mergeCell ref="AC105:AF105"/>
    <mergeCell ref="AG105:AH105"/>
    <mergeCell ref="AI105:AL105"/>
    <mergeCell ref="AQ105:AT105"/>
    <mergeCell ref="G102:AB102"/>
    <mergeCell ref="AC102:AF102"/>
    <mergeCell ref="AG102:AH102"/>
    <mergeCell ref="AI102:AL102"/>
    <mergeCell ref="AQ102:AT102"/>
    <mergeCell ref="G103:AB103"/>
    <mergeCell ref="AC103:AF103"/>
    <mergeCell ref="AG103:AH103"/>
    <mergeCell ref="AI103:AL103"/>
    <mergeCell ref="AQ103:AT103"/>
    <mergeCell ref="G100:AB100"/>
    <mergeCell ref="AC100:AF100"/>
    <mergeCell ref="AG100:AH100"/>
    <mergeCell ref="AI100:AL100"/>
    <mergeCell ref="AQ100:AT100"/>
    <mergeCell ref="G101:AB101"/>
    <mergeCell ref="AC101:AF101"/>
    <mergeCell ref="AG101:AH101"/>
    <mergeCell ref="AI101:AL101"/>
    <mergeCell ref="AQ101:AT101"/>
    <mergeCell ref="G98:AB98"/>
    <mergeCell ref="AC98:AF98"/>
    <mergeCell ref="AG98:AH98"/>
    <mergeCell ref="AI98:AL98"/>
    <mergeCell ref="AQ98:AT98"/>
    <mergeCell ref="G99:AB99"/>
    <mergeCell ref="AC99:AF99"/>
    <mergeCell ref="AG99:AH99"/>
    <mergeCell ref="AI99:AL99"/>
    <mergeCell ref="AQ99:AT99"/>
    <mergeCell ref="G96:AB96"/>
    <mergeCell ref="AC96:AF96"/>
    <mergeCell ref="AG96:AH96"/>
    <mergeCell ref="AI96:AL96"/>
    <mergeCell ref="AQ96:AT96"/>
    <mergeCell ref="G97:AB97"/>
    <mergeCell ref="AC97:AF97"/>
    <mergeCell ref="AG97:AH97"/>
    <mergeCell ref="AI97:AL97"/>
    <mergeCell ref="AQ97:AT97"/>
    <mergeCell ref="G94:AB94"/>
    <mergeCell ref="AC94:AF94"/>
    <mergeCell ref="AG94:AH94"/>
    <mergeCell ref="AI94:AL94"/>
    <mergeCell ref="AQ94:AT94"/>
    <mergeCell ref="G95:AB95"/>
    <mergeCell ref="AC95:AF95"/>
    <mergeCell ref="AG95:AH95"/>
    <mergeCell ref="AI95:AL95"/>
    <mergeCell ref="AQ95:AT95"/>
    <mergeCell ref="G92:AB92"/>
    <mergeCell ref="AC92:AF92"/>
    <mergeCell ref="AG92:AH92"/>
    <mergeCell ref="AI92:AL92"/>
    <mergeCell ref="AQ92:AT92"/>
    <mergeCell ref="G93:AB93"/>
    <mergeCell ref="AC93:AF93"/>
    <mergeCell ref="AG93:AH93"/>
    <mergeCell ref="AI93:AL93"/>
    <mergeCell ref="AQ93:AT93"/>
    <mergeCell ref="AC89:AF89"/>
    <mergeCell ref="AG89:AH89"/>
    <mergeCell ref="AI89:AL89"/>
    <mergeCell ref="AQ89:AT89"/>
    <mergeCell ref="AI90:AL90"/>
    <mergeCell ref="G91:AB91"/>
    <mergeCell ref="AC91:AF91"/>
    <mergeCell ref="AG91:AH91"/>
    <mergeCell ref="AI91:AL91"/>
    <mergeCell ref="AQ91:AT91"/>
    <mergeCell ref="AC87:AF87"/>
    <mergeCell ref="AG87:AH87"/>
    <mergeCell ref="AI87:AL87"/>
    <mergeCell ref="AQ87:AT87"/>
    <mergeCell ref="AC88:AF88"/>
    <mergeCell ref="AG88:AH88"/>
    <mergeCell ref="AI88:AL88"/>
    <mergeCell ref="AQ88:AT88"/>
    <mergeCell ref="AC85:AF85"/>
    <mergeCell ref="AG85:AH85"/>
    <mergeCell ref="AI85:AL85"/>
    <mergeCell ref="AQ85:AT85"/>
    <mergeCell ref="AC86:AF86"/>
    <mergeCell ref="AG86:AH86"/>
    <mergeCell ref="AI86:AL86"/>
    <mergeCell ref="AQ86:AT86"/>
    <mergeCell ref="AC83:AF83"/>
    <mergeCell ref="AG83:AH83"/>
    <mergeCell ref="AI83:AL83"/>
    <mergeCell ref="AQ83:AT83"/>
    <mergeCell ref="AC84:AF84"/>
    <mergeCell ref="AG84:AH84"/>
    <mergeCell ref="AI84:AL84"/>
    <mergeCell ref="AQ84:AT84"/>
    <mergeCell ref="AC81:AF81"/>
    <mergeCell ref="AG81:AH81"/>
    <mergeCell ref="AI81:AL81"/>
    <mergeCell ref="AQ81:AT81"/>
    <mergeCell ref="AC82:AF82"/>
    <mergeCell ref="AG82:AH82"/>
    <mergeCell ref="AI82:AL82"/>
    <mergeCell ref="AQ82:AT82"/>
    <mergeCell ref="AC78:AF78"/>
    <mergeCell ref="AG78:AH78"/>
    <mergeCell ref="AI78:AL78"/>
    <mergeCell ref="AQ78:AT78"/>
    <mergeCell ref="AC79:AF79"/>
    <mergeCell ref="AG79:AH79"/>
    <mergeCell ref="AI79:AL79"/>
    <mergeCell ref="AQ79:AT79"/>
    <mergeCell ref="AC77:AF77"/>
    <mergeCell ref="AG77:AH77"/>
    <mergeCell ref="AI77:AL77"/>
    <mergeCell ref="AQ77:AT77"/>
    <mergeCell ref="AC75:AF75"/>
    <mergeCell ref="AG75:AH75"/>
    <mergeCell ref="AI75:AL75"/>
    <mergeCell ref="AQ75:AT75"/>
    <mergeCell ref="AC76:AF76"/>
    <mergeCell ref="AG76:AH76"/>
    <mergeCell ref="AI76:AL76"/>
    <mergeCell ref="AQ76:AT76"/>
    <mergeCell ref="AC73:AF73"/>
    <mergeCell ref="AG73:AH73"/>
    <mergeCell ref="AI73:AL73"/>
    <mergeCell ref="AQ73:AT73"/>
    <mergeCell ref="AC74:AF74"/>
    <mergeCell ref="AG74:AH74"/>
    <mergeCell ref="AI74:AL74"/>
    <mergeCell ref="AQ74:AT74"/>
    <mergeCell ref="AC71:AF71"/>
    <mergeCell ref="AG71:AH71"/>
    <mergeCell ref="AI71:AL71"/>
    <mergeCell ref="AQ71:AT71"/>
    <mergeCell ref="AC72:AF72"/>
    <mergeCell ref="AG72:AH72"/>
    <mergeCell ref="AI72:AL72"/>
    <mergeCell ref="AQ72:AT72"/>
    <mergeCell ref="X65:AB67"/>
    <mergeCell ref="AC68:AF68"/>
    <mergeCell ref="AC70:AF70"/>
    <mergeCell ref="AG70:AH70"/>
    <mergeCell ref="AI70:AL70"/>
    <mergeCell ref="AQ70:AT70"/>
    <mergeCell ref="AC60:AF60"/>
    <mergeCell ref="AG60:AH60"/>
    <mergeCell ref="AI60:AL60"/>
    <mergeCell ref="AQ60:AT60"/>
    <mergeCell ref="V62:AL62"/>
    <mergeCell ref="AC64:AF67"/>
    <mergeCell ref="AG64:AH67"/>
    <mergeCell ref="AI64:AL67"/>
    <mergeCell ref="AQ64:AT67"/>
    <mergeCell ref="A65:W67"/>
    <mergeCell ref="F57:F60"/>
    <mergeCell ref="AQ51:AT51"/>
    <mergeCell ref="AG58:AH58"/>
    <mergeCell ref="AI58:AL58"/>
    <mergeCell ref="AQ58:AT58"/>
    <mergeCell ref="AC59:AF59"/>
    <mergeCell ref="AG59:AH59"/>
    <mergeCell ref="AI59:AL59"/>
    <mergeCell ref="AQ59:AT59"/>
    <mergeCell ref="AC54:AF54"/>
    <mergeCell ref="AG54:AH54"/>
    <mergeCell ref="AI54:AL54"/>
    <mergeCell ref="AQ54:AT54"/>
    <mergeCell ref="AC57:AF57"/>
    <mergeCell ref="AG57:AH57"/>
    <mergeCell ref="AI57:AL57"/>
    <mergeCell ref="AQ57:AT57"/>
    <mergeCell ref="AC58:AF58"/>
    <mergeCell ref="F48:F54"/>
    <mergeCell ref="AC48:AF48"/>
    <mergeCell ref="AG48:AH48"/>
    <mergeCell ref="AI48:AL48"/>
    <mergeCell ref="AQ48:AT48"/>
    <mergeCell ref="AC49:AF49"/>
    <mergeCell ref="AG49:AH49"/>
    <mergeCell ref="AI49:AL49"/>
    <mergeCell ref="AQ49:AT49"/>
    <mergeCell ref="AC50:AF50"/>
    <mergeCell ref="AC52:AF52"/>
    <mergeCell ref="AG52:AH52"/>
    <mergeCell ref="AI52:AL52"/>
    <mergeCell ref="AQ52:AT52"/>
    <mergeCell ref="AC53:AF53"/>
    <mergeCell ref="AG53:AH53"/>
    <mergeCell ref="AI53:AL53"/>
    <mergeCell ref="AQ53:AT53"/>
    <mergeCell ref="AG50:AH50"/>
    <mergeCell ref="AI50:AL50"/>
    <mergeCell ref="AQ50:AT50"/>
    <mergeCell ref="AC51:AF51"/>
    <mergeCell ref="AG51:AH51"/>
    <mergeCell ref="AI51:AL51"/>
    <mergeCell ref="AG46:AH46"/>
    <mergeCell ref="AI46:AL46"/>
    <mergeCell ref="AQ46:AT46"/>
    <mergeCell ref="AC47:AF47"/>
    <mergeCell ref="AG47:AH47"/>
    <mergeCell ref="AI47:AL47"/>
    <mergeCell ref="AQ47:AT47"/>
    <mergeCell ref="F44:F47"/>
    <mergeCell ref="AC44:AF44"/>
    <mergeCell ref="AG44:AH44"/>
    <mergeCell ref="AI44:AL44"/>
    <mergeCell ref="AQ44:AT44"/>
    <mergeCell ref="AC45:AF45"/>
    <mergeCell ref="AG45:AH45"/>
    <mergeCell ref="AI45:AL45"/>
    <mergeCell ref="AQ45:AT45"/>
    <mergeCell ref="AC46:AF46"/>
    <mergeCell ref="F37:F41"/>
    <mergeCell ref="AC37:AF37"/>
    <mergeCell ref="AG37:AH37"/>
    <mergeCell ref="AI37:AL37"/>
    <mergeCell ref="AQ37:AT37"/>
    <mergeCell ref="AC38:AF38"/>
    <mergeCell ref="AC40:AF40"/>
    <mergeCell ref="AG40:AH40"/>
    <mergeCell ref="AI40:AL40"/>
    <mergeCell ref="AQ40:AT40"/>
    <mergeCell ref="AC41:AF41"/>
    <mergeCell ref="AG41:AH41"/>
    <mergeCell ref="AI41:AL41"/>
    <mergeCell ref="AQ41:AT41"/>
    <mergeCell ref="AG38:AH38"/>
    <mergeCell ref="AI38:AL38"/>
    <mergeCell ref="AQ38:AT38"/>
    <mergeCell ref="AC39:AF39"/>
    <mergeCell ref="AG39:AH39"/>
    <mergeCell ref="AI39:AL39"/>
    <mergeCell ref="AQ39:AT39"/>
    <mergeCell ref="F32:F36"/>
    <mergeCell ref="AC32:AF32"/>
    <mergeCell ref="AG32:AH32"/>
    <mergeCell ref="AI32:AL32"/>
    <mergeCell ref="AQ32:AT32"/>
    <mergeCell ref="AC33:AF33"/>
    <mergeCell ref="AG33:AH33"/>
    <mergeCell ref="AI33:AL33"/>
    <mergeCell ref="AQ33:AT33"/>
    <mergeCell ref="AC34:AF34"/>
    <mergeCell ref="AC36:AF36"/>
    <mergeCell ref="AG36:AH36"/>
    <mergeCell ref="AI36:AL36"/>
    <mergeCell ref="AQ36:AT36"/>
    <mergeCell ref="AI29:AL29"/>
    <mergeCell ref="AQ29:AT29"/>
    <mergeCell ref="AG34:AH34"/>
    <mergeCell ref="AI34:AL34"/>
    <mergeCell ref="AQ34:AT34"/>
    <mergeCell ref="AC35:AF35"/>
    <mergeCell ref="AG35:AH35"/>
    <mergeCell ref="AI35:AL35"/>
    <mergeCell ref="AQ35:AT35"/>
    <mergeCell ref="AQ23:AT23"/>
    <mergeCell ref="F26:F31"/>
    <mergeCell ref="AC26:AF26"/>
    <mergeCell ref="AG26:AH26"/>
    <mergeCell ref="AI26:AL26"/>
    <mergeCell ref="AQ26:AT26"/>
    <mergeCell ref="AC27:AF27"/>
    <mergeCell ref="AG27:AH27"/>
    <mergeCell ref="AI27:AL27"/>
    <mergeCell ref="AQ27:AT27"/>
    <mergeCell ref="AC28:AF28"/>
    <mergeCell ref="AC30:AF30"/>
    <mergeCell ref="AG30:AH30"/>
    <mergeCell ref="AI30:AL30"/>
    <mergeCell ref="AQ30:AT30"/>
    <mergeCell ref="AC31:AF31"/>
    <mergeCell ref="AG31:AH31"/>
    <mergeCell ref="AI31:AL31"/>
    <mergeCell ref="AQ31:AT31"/>
    <mergeCell ref="AG28:AH28"/>
    <mergeCell ref="AI28:AL28"/>
    <mergeCell ref="AQ28:AT28"/>
    <mergeCell ref="AC29:AF29"/>
    <mergeCell ref="AG29:AH29"/>
    <mergeCell ref="AQ14:AT17"/>
    <mergeCell ref="A15:W17"/>
    <mergeCell ref="X15:AB17"/>
    <mergeCell ref="AC18:AF18"/>
    <mergeCell ref="F21:F25"/>
    <mergeCell ref="AC21:AF21"/>
    <mergeCell ref="AG21:AH21"/>
    <mergeCell ref="AI21:AL21"/>
    <mergeCell ref="AQ21:AT21"/>
    <mergeCell ref="AC22:AF22"/>
    <mergeCell ref="AC24:AF24"/>
    <mergeCell ref="AG24:AH24"/>
    <mergeCell ref="AI24:AL24"/>
    <mergeCell ref="AQ24:AT24"/>
    <mergeCell ref="AC25:AF25"/>
    <mergeCell ref="AG25:AH25"/>
    <mergeCell ref="AI25:AL25"/>
    <mergeCell ref="AQ25:AT25"/>
    <mergeCell ref="AG22:AH22"/>
    <mergeCell ref="AI22:AL22"/>
    <mergeCell ref="AQ22:AT22"/>
    <mergeCell ref="AC23:AF23"/>
    <mergeCell ref="AG23:AH23"/>
    <mergeCell ref="AI23:AL23"/>
    <mergeCell ref="I9:W10"/>
    <mergeCell ref="X9:AF10"/>
    <mergeCell ref="AG9:AL10"/>
    <mergeCell ref="AC14:AF17"/>
    <mergeCell ref="AG14:AH17"/>
    <mergeCell ref="AI14:AL17"/>
    <mergeCell ref="I3:W4"/>
    <mergeCell ref="X3:AL4"/>
    <mergeCell ref="I6:W7"/>
    <mergeCell ref="X6:AB7"/>
    <mergeCell ref="AC6:AF7"/>
    <mergeCell ref="AG6:AL7"/>
  </mergeCells>
  <pageMargins left="0.15748031496062992" right="0.15748031496062992" top="0.31496062992125984" bottom="0.27559055118110237" header="0.23622047244094491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Smart1-48</vt:lpstr>
      <vt:lpstr>Smart1-55</vt:lpstr>
      <vt:lpstr>1851</vt:lpstr>
      <vt:lpstr>SL600</vt:lpstr>
      <vt:lpstr>SL601</vt:lpstr>
      <vt:lpstr>SL602</vt:lpstr>
      <vt:lpstr>SL651</vt:lpstr>
      <vt:lpstr>SL652</vt:lpstr>
      <vt:lpstr>SL701</vt:lpstr>
      <vt:lpstr>SL702 Mk2</vt:lpstr>
      <vt:lpstr>CS700 S</vt:lpstr>
      <vt:lpstr>CS700 HT</vt:lpstr>
      <vt:lpstr>22SR</vt:lpstr>
      <vt:lpstr>2255</vt:lpstr>
      <vt:lpstr>2455</vt:lpstr>
      <vt:lpstr>SL800</vt:lpstr>
      <vt:lpstr>2965</vt:lpstr>
      <vt:lpstr>'1851'!Druckbereich</vt:lpstr>
      <vt:lpstr>'2255'!Druckbereich</vt:lpstr>
      <vt:lpstr>'22SR'!Druckbereich</vt:lpstr>
      <vt:lpstr>'2455'!Druckbereich</vt:lpstr>
      <vt:lpstr>'2965'!Druckbereich</vt:lpstr>
      <vt:lpstr>'CS700 HT'!Druckbereich</vt:lpstr>
      <vt:lpstr>'CS700 S'!Druckbereich</vt:lpstr>
      <vt:lpstr>'SL600'!Druckbereich</vt:lpstr>
      <vt:lpstr>'SL601'!Druckbereich</vt:lpstr>
      <vt:lpstr>'SL602'!Druckbereich</vt:lpstr>
      <vt:lpstr>'SL651'!Druckbereich</vt:lpstr>
      <vt:lpstr>'SL652'!Druckbereich</vt:lpstr>
      <vt:lpstr>'SL701'!Druckbereich</vt:lpstr>
      <vt:lpstr>'SL702 Mk2'!Druckbereich</vt:lpstr>
      <vt:lpstr>'SL800'!Druckbereich</vt:lpstr>
      <vt:lpstr>'Smart1-48'!Druckbereich</vt:lpstr>
      <vt:lpstr>'Smart1-55'!Druckbereich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Zentrale</cp:lastModifiedBy>
  <cp:lastPrinted>2021-12-04T10:58:27Z</cp:lastPrinted>
  <dcterms:created xsi:type="dcterms:W3CDTF">2017-10-27T09:21:11Z</dcterms:created>
  <dcterms:modified xsi:type="dcterms:W3CDTF">2021-12-06T16:13:18Z</dcterms:modified>
</cp:coreProperties>
</file>